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https://woottonparkschool-my.sharepoint.com/personal/w_hazell_woottonparkschool_org_uk/Documents/Documents/Downloads/"/>
    </mc:Choice>
  </mc:AlternateContent>
  <xr:revisionPtr revIDLastSave="1" documentId="13_ncr:1_{910AC625-F2CE-EE48-8431-66E0F78E9442}" xr6:coauthVersionLast="47" xr6:coauthVersionMax="47" xr10:uidLastSave="{4CAC30DB-D319-48CB-9851-08F948B8CB64}"/>
  <bookViews>
    <workbookView xWindow="-108" yWindow="-108" windowWidth="23256" windowHeight="12456" activeTab="1" xr2:uid="{A0F791D2-111A-D64C-B19D-D8CAAF169935}"/>
  </bookViews>
  <sheets>
    <sheet name="Expenses Form" sheetId="1" r:id="rId1"/>
    <sheet name="Detail Sheet" sheetId="2" r:id="rId2"/>
    <sheet name="Data Validation" sheetId="3" state="hidden" r:id="rId3"/>
  </sheets>
  <definedNames>
    <definedName name="_xlnm.Print_Area" localSheetId="0">'Expenses Form'!$A$1:$H$32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5" i="2" l="1"/>
  <c r="G6" i="2"/>
  <c r="G7" i="2"/>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4" i="2"/>
  <c r="W61" i="2"/>
  <c r="W62" i="2"/>
  <c r="W63" i="2"/>
  <c r="W5" i="2"/>
  <c r="W6" i="2"/>
  <c r="W7" i="2"/>
  <c r="W8" i="2"/>
  <c r="W9" i="2"/>
  <c r="W10" i="2"/>
  <c r="W11" i="2"/>
  <c r="W12" i="2"/>
  <c r="W13" i="2"/>
  <c r="W14" i="2"/>
  <c r="W15" i="2"/>
  <c r="W16" i="2"/>
  <c r="W17" i="2"/>
  <c r="W18" i="2"/>
  <c r="W19" i="2"/>
  <c r="W20" i="2"/>
  <c r="W21" i="2"/>
  <c r="W22" i="2"/>
  <c r="W23" i="2"/>
  <c r="W24" i="2"/>
  <c r="W25" i="2"/>
  <c r="W26" i="2"/>
  <c r="W27" i="2"/>
  <c r="W28" i="2"/>
  <c r="W29" i="2"/>
  <c r="W30" i="2"/>
  <c r="W31" i="2"/>
  <c r="W32" i="2"/>
  <c r="W33" i="2"/>
  <c r="W34" i="2"/>
  <c r="W35" i="2"/>
  <c r="W36" i="2"/>
  <c r="W37" i="2"/>
  <c r="W38" i="2"/>
  <c r="W39" i="2"/>
  <c r="W40" i="2"/>
  <c r="W41" i="2"/>
  <c r="W42" i="2"/>
  <c r="W43" i="2"/>
  <c r="W44" i="2"/>
  <c r="W45" i="2"/>
  <c r="W46" i="2"/>
  <c r="W47" i="2"/>
  <c r="W48" i="2"/>
  <c r="W49" i="2"/>
  <c r="W50" i="2"/>
  <c r="W51" i="2"/>
  <c r="W52" i="2"/>
  <c r="W53" i="2"/>
  <c r="W54" i="2"/>
  <c r="W55" i="2"/>
  <c r="W56" i="2"/>
  <c r="W57" i="2"/>
  <c r="W58" i="2"/>
  <c r="W59" i="2"/>
  <c r="W60" i="2"/>
  <c r="W4" i="2"/>
  <c r="G17" i="1" l="1"/>
  <c r="G16" i="1"/>
  <c r="G15" i="1"/>
  <c r="G14" i="1"/>
  <c r="G13" i="1"/>
  <c r="G12" i="1"/>
  <c r="G11" i="1"/>
  <c r="J5" i="2"/>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4" i="2"/>
  <c r="K5" i="2"/>
  <c r="K7" i="2"/>
  <c r="K12" i="2"/>
  <c r="K13" i="2"/>
  <c r="K14" i="2"/>
  <c r="K15" i="2"/>
  <c r="K20" i="2"/>
  <c r="K21" i="2"/>
  <c r="K22" i="2"/>
  <c r="K28" i="2"/>
  <c r="K29" i="2"/>
  <c r="K30" i="2"/>
  <c r="K31" i="2"/>
  <c r="K36" i="2"/>
  <c r="K37" i="2"/>
  <c r="K38" i="2"/>
  <c r="K44" i="2"/>
  <c r="K45" i="2"/>
  <c r="K46" i="2"/>
  <c r="K47" i="2"/>
  <c r="K52" i="2"/>
  <c r="K53" i="2"/>
  <c r="K54" i="2"/>
  <c r="K55" i="2"/>
  <c r="K58" i="2"/>
  <c r="K60" i="2"/>
  <c r="K61" i="2"/>
  <c r="K62" i="2"/>
  <c r="K63" i="2"/>
  <c r="K6" i="2" l="1"/>
  <c r="K10" i="2"/>
  <c r="T10" i="2" s="1"/>
  <c r="K11" i="2"/>
  <c r="T11" i="2" s="1"/>
  <c r="K9" i="2"/>
  <c r="T9" i="2" s="1"/>
  <c r="K4" i="2"/>
  <c r="T4" i="2" s="1"/>
  <c r="K16" i="2"/>
  <c r="T16" i="2" s="1"/>
  <c r="K8" i="2"/>
  <c r="T8" i="2" s="1"/>
  <c r="K59" i="2"/>
  <c r="T59" i="2" s="1"/>
  <c r="K43" i="2"/>
  <c r="T43" i="2" s="1"/>
  <c r="K27" i="2"/>
  <c r="T27" i="2" s="1"/>
  <c r="K34" i="2"/>
  <c r="T34" i="2" s="1"/>
  <c r="K26" i="2"/>
  <c r="T26" i="2" s="1"/>
  <c r="K51" i="2"/>
  <c r="T51" i="2" s="1"/>
  <c r="K19" i="2"/>
  <c r="T19" i="2" s="1"/>
  <c r="K57" i="2"/>
  <c r="T57" i="2" s="1"/>
  <c r="K25" i="2"/>
  <c r="T25" i="2" s="1"/>
  <c r="K35" i="2"/>
  <c r="T35" i="2" s="1"/>
  <c r="K56" i="2"/>
  <c r="T56" i="2" s="1"/>
  <c r="K32" i="2"/>
  <c r="T32" i="2" s="1"/>
  <c r="K48" i="2"/>
  <c r="K23" i="2"/>
  <c r="T23" i="2" s="1"/>
  <c r="K50" i="2"/>
  <c r="T50" i="2" s="1"/>
  <c r="K49" i="2"/>
  <c r="T49" i="2" s="1"/>
  <c r="K42" i="2"/>
  <c r="T42" i="2" s="1"/>
  <c r="K41" i="2"/>
  <c r="T41" i="2" s="1"/>
  <c r="K40" i="2"/>
  <c r="T40" i="2" s="1"/>
  <c r="K39" i="2"/>
  <c r="T39" i="2" s="1"/>
  <c r="K33" i="2"/>
  <c r="T33" i="2" s="1"/>
  <c r="K18" i="2"/>
  <c r="T18" i="2" s="1"/>
  <c r="K17" i="2"/>
  <c r="T17" i="2" s="1"/>
  <c r="K24" i="2"/>
  <c r="T24" i="2" s="1"/>
  <c r="T63" i="2"/>
  <c r="T55" i="2"/>
  <c r="T47" i="2"/>
  <c r="T31" i="2"/>
  <c r="T15" i="2"/>
  <c r="T7" i="2"/>
  <c r="T62" i="2"/>
  <c r="T58" i="2"/>
  <c r="T54" i="2"/>
  <c r="T46" i="2"/>
  <c r="T38" i="2"/>
  <c r="T30" i="2"/>
  <c r="T22" i="2"/>
  <c r="T61" i="2"/>
  <c r="T53" i="2"/>
  <c r="T45" i="2"/>
  <c r="T37" i="2"/>
  <c r="T29" i="2"/>
  <c r="T21" i="2"/>
  <c r="T13" i="2"/>
  <c r="T60" i="2"/>
  <c r="T52" i="2"/>
  <c r="T48" i="2"/>
  <c r="T44" i="2"/>
  <c r="T36" i="2"/>
  <c r="T28" i="2"/>
  <c r="T20" i="2"/>
  <c r="T12" i="2"/>
  <c r="T14" i="2"/>
  <c r="T6" i="2"/>
  <c r="T5" i="2"/>
  <c r="G10" i="1" l="1"/>
  <c r="G18" i="1" s="1"/>
  <c r="G20" i="1" l="1"/>
</calcChain>
</file>

<file path=xl/sharedStrings.xml><?xml version="1.0" encoding="utf-8"?>
<sst xmlns="http://schemas.openxmlformats.org/spreadsheetml/2006/main" count="172" uniqueCount="161">
  <si>
    <t>GRAFTON DISTRICT SCOUT COUNCIL</t>
  </si>
  <si>
    <t>NAME:</t>
  </si>
  <si>
    <t>SUMMARY (please complete the separate detail sheet for all items claimed)</t>
  </si>
  <si>
    <t>MILEAGE</t>
  </si>
  <si>
    <t>TRAVEL</t>
  </si>
  <si>
    <t>POSTAGE</t>
  </si>
  <si>
    <t>TELEPHONE</t>
  </si>
  <si>
    <t>HOSPITALITY</t>
  </si>
  <si>
    <t>STATIONERY</t>
  </si>
  <si>
    <t>COURSE FEES</t>
  </si>
  <si>
    <t>OTHER EXPENSES</t>
  </si>
  <si>
    <t>LESS ADVANCE RECEIVED (if appropriate)</t>
  </si>
  <si>
    <t>TOTAL AMOUNT PAYABLE</t>
  </si>
  <si>
    <t>Date:</t>
  </si>
  <si>
    <t>Signature of claimant:</t>
  </si>
  <si>
    <t>Signature of authoriser:</t>
  </si>
  <si>
    <t>Description</t>
  </si>
  <si>
    <t>Date</t>
  </si>
  <si>
    <t>Total Miles</t>
  </si>
  <si>
    <t>Total Amount</t>
  </si>
  <si>
    <t>Parking</t>
  </si>
  <si>
    <r>
      <t xml:space="preserve">Postage     </t>
    </r>
    <r>
      <rPr>
        <b/>
        <sz val="10"/>
        <color theme="1"/>
        <rFont val="Calibri"/>
        <family val="2"/>
        <scheme val="minor"/>
      </rPr>
      <t>(receipt required)</t>
    </r>
  </si>
  <si>
    <r>
      <t xml:space="preserve">Phone     </t>
    </r>
    <r>
      <rPr>
        <b/>
        <sz val="10"/>
        <color theme="1"/>
        <rFont val="Calibri"/>
        <family val="2"/>
        <scheme val="minor"/>
      </rPr>
      <t>(receipt required)</t>
    </r>
  </si>
  <si>
    <r>
      <t xml:space="preserve">To         </t>
    </r>
    <r>
      <rPr>
        <b/>
        <sz val="10"/>
        <color theme="1"/>
        <rFont val="Calibri"/>
        <family val="2"/>
        <scheme val="minor"/>
      </rPr>
      <t>(Postcode)</t>
    </r>
  </si>
  <si>
    <r>
      <t xml:space="preserve">From    </t>
    </r>
    <r>
      <rPr>
        <b/>
        <sz val="10"/>
        <color theme="1"/>
        <rFont val="Calibri"/>
        <family val="2"/>
        <scheme val="minor"/>
      </rPr>
      <t>(Postcode)</t>
    </r>
  </si>
  <si>
    <r>
      <t xml:space="preserve">Travel                                     </t>
    </r>
    <r>
      <rPr>
        <b/>
        <sz val="10"/>
        <color theme="1"/>
        <rFont val="Calibri"/>
        <family val="2"/>
        <scheme val="minor"/>
      </rPr>
      <t>(receipt required)</t>
    </r>
  </si>
  <si>
    <r>
      <t xml:space="preserve">Hospitality     </t>
    </r>
    <r>
      <rPr>
        <b/>
        <sz val="10"/>
        <color theme="1"/>
        <rFont val="Calibri"/>
        <family val="2"/>
        <scheme val="minor"/>
      </rPr>
      <t>(receipt required)</t>
    </r>
  </si>
  <si>
    <r>
      <t xml:space="preserve">Stationery     </t>
    </r>
    <r>
      <rPr>
        <b/>
        <sz val="10"/>
        <color theme="1"/>
        <rFont val="Calibri"/>
        <family val="2"/>
        <scheme val="minor"/>
      </rPr>
      <t>(receipt required)</t>
    </r>
  </si>
  <si>
    <r>
      <t xml:space="preserve">Course Fees     </t>
    </r>
    <r>
      <rPr>
        <b/>
        <sz val="10"/>
        <color theme="1"/>
        <rFont val="Calibri"/>
        <family val="2"/>
        <scheme val="minor"/>
      </rPr>
      <t>(receipt required)</t>
    </r>
  </si>
  <si>
    <r>
      <t xml:space="preserve">Other        </t>
    </r>
    <r>
      <rPr>
        <b/>
        <sz val="10"/>
        <color theme="1"/>
        <rFont val="Calibri"/>
        <family val="2"/>
        <scheme val="minor"/>
      </rPr>
      <t>(receipt required)</t>
    </r>
  </si>
  <si>
    <t>Total</t>
  </si>
  <si>
    <t>Notes</t>
  </si>
  <si>
    <t>Budget</t>
  </si>
  <si>
    <t>Activities</t>
  </si>
  <si>
    <t>Spotley Wood Campsite</t>
  </si>
  <si>
    <t>District Badge Shop</t>
  </si>
  <si>
    <t>Other (Specify in Notes)</t>
  </si>
  <si>
    <t>Vehicle Type</t>
  </si>
  <si>
    <t>Public Transport</t>
  </si>
  <si>
    <t>No. of Passengers</t>
  </si>
  <si>
    <t>Mileage Rate</t>
  </si>
  <si>
    <t xml:space="preserve">Mileage                                                                                                                                                                                                                          </t>
  </si>
  <si>
    <t>Passenger Amount (£)</t>
  </si>
  <si>
    <r>
      <rPr>
        <i/>
        <sz val="12"/>
        <color rgb="FFFF0000"/>
        <rFont val="Calibri Light"/>
        <family val="2"/>
        <scheme val="major"/>
      </rPr>
      <t xml:space="preserve">or </t>
    </r>
    <r>
      <rPr>
        <sz val="12"/>
        <color rgb="FFFF0000"/>
        <rFont val="Calibri Light"/>
        <family val="2"/>
        <scheme val="major"/>
      </rPr>
      <t>Print, sign and send to the authoriser with receipts</t>
    </r>
  </si>
  <si>
    <t>Please complete in line with the District Financial Management Policy</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</si>
  <si>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</si>
  <si>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</si>
  <si>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</si>
  <si>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</si>
  <si>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</si>
  <si>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</si>
  <si>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</si>
  <si>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</si>
  <si>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</si>
  <si>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</si>
  <si>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</si>
  <si>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</si>
  <si>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</si>
  <si>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</si>
  <si>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</si>
  <si>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</si>
  <si>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</si>
  <si>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</si>
  <si>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</si>
  <si>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</si>
  <si>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</si>
  <si>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</si>
  <si>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</si>
  <si>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</si>
  <si>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</si>
  <si>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</si>
  <si>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</si>
  <si>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</si>
  <si>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</si>
  <si>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</si>
  <si>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</si>
  <si>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</si>
  <si>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</si>
  <si>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</si>
  <si>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</si>
  <si>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</si>
  <si>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</si>
  <si>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</si>
  <si>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</si>
  <si>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</si>
  <si>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</si>
  <si>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</si>
  <si>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</si>
  <si>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</si>
  <si>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</si>
  <si>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</si>
  <si>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</si>
  <si>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</si>
  <si>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</si>
  <si>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</si>
  <si>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</si>
  <si>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</si>
  <si>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</si>
  <si>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</si>
  <si>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</si>
  <si>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</si>
  <si>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</si>
  <si>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</si>
  <si>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</si>
  <si>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</si>
  <si>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Recipt No.</t>
  </si>
  <si>
    <t>EXPENSES AMOUNT</t>
  </si>
  <si>
    <t>CLAIM / RECONCILIATION</t>
  </si>
  <si>
    <t>All amounts are automatically updated from the relevant Detail Sheet</t>
  </si>
  <si>
    <t>EXPENSES CLAIM &amp; RECONCILIATION FORM</t>
  </si>
  <si>
    <t>Budget Holder</t>
  </si>
  <si>
    <t>Holder</t>
  </si>
  <si>
    <t>14-24 - Cavatappi ESU</t>
  </si>
  <si>
    <t>14-24 - Ulfhednar ESU</t>
  </si>
  <si>
    <t>14-24 - Vulcan ESU</t>
  </si>
  <si>
    <t>14-24 - Network</t>
  </si>
  <si>
    <t>14-24 - 14-24 Team</t>
  </si>
  <si>
    <t>Will Hazell</t>
  </si>
  <si>
    <t>Tyler Jeffs</t>
  </si>
  <si>
    <t>Fliss Law</t>
  </si>
  <si>
    <t>Thomas Newman</t>
  </si>
  <si>
    <t>Annie Skippen</t>
  </si>
  <si>
    <t>Stuart Walton</t>
  </si>
  <si>
    <t>Chris Hazelby</t>
  </si>
  <si>
    <r>
      <t xml:space="preserve">Claims should be made within 3 months of expenditure but </t>
    </r>
    <r>
      <rPr>
        <b/>
        <sz val="12"/>
        <color theme="1"/>
        <rFont val="Calibri Light"/>
        <family val="2"/>
        <scheme val="major"/>
      </rPr>
      <t>must</t>
    </r>
    <r>
      <rPr>
        <sz val="12"/>
        <color theme="1"/>
        <rFont val="Calibri Light"/>
        <family val="2"/>
        <scheme val="major"/>
      </rPr>
      <t xml:space="preserve"> be submitted by the end of the financial year (31st March). Claims will normally be paid within 7 days of approval. </t>
    </r>
  </si>
  <si>
    <t>A copy of the form should be emailed to the authoriser who will then send it to the Finance Team once approved. Receipts should be numbered as per the relevant row on the Detail Sheet, scanned into as few pages as possible and attached to the email. Please ensure that they are legible!</t>
  </si>
  <si>
    <t>14-24 - Gladiators ESU</t>
  </si>
  <si>
    <t>Activity</t>
  </si>
  <si>
    <t>Other</t>
  </si>
  <si>
    <t>ROLE / EVENT:</t>
  </si>
  <si>
    <t>SEPARATE FORM FOR EACH ROLE OR EVENT</t>
  </si>
  <si>
    <t>14-24 - Houghton Rangers ESU</t>
  </si>
  <si>
    <t>Geoff Brand</t>
  </si>
  <si>
    <t>Leadership Team</t>
  </si>
  <si>
    <t>Programme Team</t>
  </si>
  <si>
    <t>Support Team</t>
  </si>
  <si>
    <t>Volunteering Development Team</t>
  </si>
  <si>
    <t>14-24 Team</t>
  </si>
  <si>
    <t>Will Hazell &amp; Harry Huckin</t>
  </si>
  <si>
    <t>Amy Bailey</t>
  </si>
  <si>
    <t>Trustee Board</t>
  </si>
  <si>
    <t>Nim Chapman-Cotter</t>
  </si>
  <si>
    <t>Paul Harley</t>
  </si>
  <si>
    <t>Events</t>
  </si>
  <si>
    <t>TB Agreed Spend</t>
  </si>
  <si>
    <t>14-24 - DofE</t>
  </si>
  <si>
    <t>Andy Poynter</t>
  </si>
  <si>
    <t>Badges</t>
  </si>
  <si>
    <t>Data &amp; IT Infrastructure</t>
  </si>
  <si>
    <t>Equipment / Assets</t>
  </si>
  <si>
    <t>Event - DCC 2026</t>
  </si>
  <si>
    <t>Event - DBC 2026</t>
  </si>
  <si>
    <t>Mileage</t>
  </si>
  <si>
    <t>Stationery</t>
  </si>
  <si>
    <t>Postage</t>
  </si>
  <si>
    <t>Spotley - Compliance</t>
  </si>
  <si>
    <t>Spotley - Improvements</t>
  </si>
  <si>
    <t>Spotley - Maintenance</t>
  </si>
  <si>
    <t>Spotley - Other</t>
  </si>
  <si>
    <t>(2026-27 v2)</t>
  </si>
  <si>
    <t>(55p per mile for Cars / Vans, 24p per mile motorcycle, 5p per passenger per mile)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</si>
</sst>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13" x14ac:knownFonts="1">
    <font>
      <sz val="12"/>
      <color theme="1"/>
      <name val="Calibri"/>
      <family val="2"/>
      <scheme val="minor"/>
    </font>
    <font>
      <b/>
      <sz val="12"/>
      <color theme="1"/>
      <name val="Calibri"/>
      <family val="2"/>
      <scheme val="minor"/>
    </font>
    <font>
      <sz val="18"/>
      <color theme="1"/>
      <name val="Calibri"/>
      <family val="2"/>
      <scheme val="minor"/>
    </font>
    <font>
      <b/>
      <sz val="18"/>
      <color theme="1"/>
      <name val="Calibri"/>
      <family val="2"/>
      <scheme val="minor"/>
    </font>
    <font>
      <b/>
      <sz val="12"/>
      <color rgb="FFFF0000"/>
      <name val="Calibri"/>
      <family val="2"/>
      <scheme val="minor"/>
    </font>
    <font>
      <b/>
      <sz val="14"/>
      <color theme="1"/>
      <name val="Calibri"/>
      <family val="2"/>
      <scheme val="minor"/>
    </font>
    <font>
      <sz val="12"/>
      <color theme="1"/>
      <name val="Calibri Light"/>
      <family val="2"/>
      <scheme val="major"/>
    </font>
    <font>
      <b/>
      <sz val="12"/>
      <color theme="1"/>
      <name val="Calibri Light"/>
      <family val="2"/>
      <scheme val="major"/>
    </font>
    <font>
      <b/>
      <sz val="10"/>
      <color theme="1"/>
      <name val="Calibri"/>
      <family val="2"/>
      <scheme val="minor"/>
    </font>
    <font>
      <sz val="12"/>
      <color rgb="FFFF0000"/>
      <name val="Calibri Light"/>
      <family val="2"/>
      <scheme val="major"/>
    </font>
    <font>
      <i/>
      <sz val="12"/>
      <color rgb="FFFF0000"/>
      <name val="Calibri Light"/>
      <family val="2"/>
      <scheme val="major"/>
    </font>
    <font>
      <sz val="8"/>
      <name val="Calibri"/>
      <family val="2"/>
      <scheme val="minor"/>
    </font>
    <font>
      <b/>
      <sz val="12"/>
      <color rgb="FF006DDF"/>
      <name val="Calibri"/>
      <family val="2"/>
      <scheme val="minor"/>
    </font>
  </fonts>
  <fills count="9">
    <fill>
      <patternFill patternType="none"/>
    </fill>
    <fill>
      <patternFill patternType="gray125"/>
    </fill>
    <fill>
      <patternFill patternType="solid">
        <fgColor rgb="FFDADADA"/>
        <bgColor indexed="64"/>
      </patternFill>
    </fill>
    <fill>
      <patternFill patternType="solid">
        <fgColor rgb="FFFEF2CC"/>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7" tint="0.39997558519241921"/>
      </left>
      <right style="thin">
        <color theme="7" tint="0.39997558519241921"/>
      </right>
      <top style="thin">
        <color theme="7" tint="0.39997558519241921"/>
      </top>
      <bottom style="thin">
        <color theme="7" tint="0.39997558519241921"/>
      </bottom>
      <diagonal/>
    </border>
    <border>
      <left style="thin">
        <color theme="7" tint="0.39997558519241921"/>
      </left>
      <right style="thin">
        <color theme="7" tint="0.39997558519241921"/>
      </right>
      <top/>
      <bottom style="thin">
        <color theme="7" tint="0.39997558519241921"/>
      </bottom>
      <diagonal/>
    </border>
    <border>
      <left/>
      <right/>
      <top/>
      <bottom style="thin">
        <color theme="0"/>
      </bottom>
      <diagonal/>
    </border>
    <border>
      <left/>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right/>
      <top/>
      <bottom style="thin">
        <color indexed="64"/>
      </bottom>
      <diagonal/>
    </border>
    <border>
      <left style="thin">
        <color theme="0"/>
      </left>
      <right/>
      <top/>
      <bottom/>
      <diagonal/>
    </border>
  </borders>
  <cellStyleXfs count="1">
    <xf numFmtId="0" fontId="0" fillId="0" borderId="0"/>
  </cellStyleXfs>
  <cellXfs count="64">
    <xf numFmtId="0" fontId="0" fillId="0" borderId="0" xfId="0"/>
    <xf numFmtId="0" fontId="0" fillId="0" borderId="0" xfId="0" applyAlignment="1">
      <alignment horizontal="center"/>
    </xf>
    <xf numFmtId="0" fontId="0" fillId="0" borderId="0" xfId="0" applyAlignment="1">
      <alignment vertical="center"/>
    </xf>
    <xf numFmtId="0" fontId="0" fillId="2" borderId="1" xfId="0" applyFill="1" applyBorder="1" applyAlignment="1">
      <alignment horizontal="center" vertical="center"/>
    </xf>
    <xf numFmtId="0" fontId="6" fillId="2" borderId="1" xfId="0" applyFont="1" applyFill="1" applyBorder="1" applyAlignment="1">
      <alignment vertical="center"/>
    </xf>
    <xf numFmtId="0" fontId="6" fillId="2" borderId="1" xfId="0" applyFont="1" applyFill="1" applyBorder="1" applyAlignment="1">
      <alignment horizontal="left" vertical="center"/>
    </xf>
    <xf numFmtId="0" fontId="0" fillId="0" borderId="0" xfId="0" applyAlignment="1">
      <alignment horizontal="left"/>
    </xf>
    <xf numFmtId="0" fontId="1" fillId="0" borderId="0" xfId="0" applyFont="1" applyAlignment="1">
      <alignment horizontal="center" vertical="center"/>
    </xf>
    <xf numFmtId="0" fontId="1" fillId="0" borderId="0" xfId="0" applyFont="1" applyAlignment="1">
      <alignment horizontal="center"/>
    </xf>
    <xf numFmtId="164" fontId="0" fillId="0" borderId="0" xfId="0" applyNumberFormat="1" applyAlignment="1">
      <alignment horizontal="center"/>
    </xf>
    <xf numFmtId="164" fontId="0" fillId="3" borderId="1" xfId="0" applyNumberFormat="1" applyFill="1" applyBorder="1" applyAlignment="1">
      <alignment horizontal="center" vertical="center"/>
    </xf>
    <xf numFmtId="0" fontId="1" fillId="4" borderId="10" xfId="0" applyFont="1" applyFill="1" applyBorder="1" applyAlignment="1">
      <alignment horizontal="center" vertical="center" wrapText="1"/>
    </xf>
    <xf numFmtId="0" fontId="1" fillId="4" borderId="10" xfId="0" applyFont="1" applyFill="1" applyBorder="1" applyAlignment="1">
      <alignment horizontal="center" vertical="center"/>
    </xf>
    <xf numFmtId="164" fontId="1" fillId="4" borderId="10" xfId="0" applyNumberFormat="1" applyFont="1" applyFill="1" applyBorder="1" applyAlignment="1">
      <alignment horizontal="center" vertical="center"/>
    </xf>
    <xf numFmtId="164" fontId="0" fillId="0" borderId="1" xfId="0" applyNumberFormat="1" applyBorder="1" applyAlignment="1" applyProtection="1">
      <alignment horizontal="center" vertical="center"/>
      <protection locked="0"/>
    </xf>
    <xf numFmtId="0" fontId="0" fillId="2" borderId="7" xfId="0" applyFill="1" applyBorder="1" applyAlignment="1">
      <alignment horizontal="center" vertical="center" wrapText="1"/>
    </xf>
    <xf numFmtId="0" fontId="0" fillId="0" borderId="7" xfId="0" applyBorder="1" applyAlignment="1" applyProtection="1">
      <alignment horizontal="center" vertical="center" wrapText="1"/>
      <protection locked="0"/>
    </xf>
    <xf numFmtId="14" fontId="0" fillId="0" borderId="7" xfId="0" applyNumberFormat="1" applyBorder="1" applyAlignment="1" applyProtection="1">
      <alignment horizontal="center" vertical="center"/>
      <protection locked="0"/>
    </xf>
    <xf numFmtId="164" fontId="0" fillId="0" borderId="7" xfId="0" applyNumberFormat="1" applyBorder="1" applyAlignment="1" applyProtection="1">
      <alignment horizontal="center" vertical="center"/>
      <protection locked="0"/>
    </xf>
    <xf numFmtId="164" fontId="0" fillId="2" borderId="7" xfId="0" applyNumberFormat="1" applyFill="1" applyBorder="1" applyAlignment="1">
      <alignment horizontal="center" vertical="center"/>
    </xf>
    <xf numFmtId="164" fontId="0" fillId="5" borderId="7" xfId="0" applyNumberFormat="1" applyFill="1"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6" xfId="0" applyBorder="1" applyAlignment="1" applyProtection="1">
      <alignment horizontal="center" vertical="center" wrapText="1"/>
      <protection locked="0"/>
    </xf>
    <xf numFmtId="14" fontId="0" fillId="0" borderId="6" xfId="0" applyNumberFormat="1" applyBorder="1" applyAlignment="1" applyProtection="1">
      <alignment horizontal="center" vertical="center"/>
      <protection locked="0"/>
    </xf>
    <xf numFmtId="164" fontId="0" fillId="0" borderId="6" xfId="0" applyNumberFormat="1" applyBorder="1" applyAlignment="1" applyProtection="1">
      <alignment horizontal="center" vertical="center"/>
      <protection locked="0"/>
    </xf>
    <xf numFmtId="164" fontId="0" fillId="5" borderId="6" xfId="0" applyNumberFormat="1" applyFill="1" applyBorder="1" applyAlignment="1" applyProtection="1">
      <alignment horizontal="center" vertical="center"/>
      <protection locked="0"/>
    </xf>
    <xf numFmtId="0" fontId="0" fillId="0" borderId="6" xfId="0" applyBorder="1" applyAlignment="1" applyProtection="1">
      <alignment horizontal="center" vertical="center"/>
      <protection locked="0"/>
    </xf>
    <xf numFmtId="164" fontId="0" fillId="6" borderId="7" xfId="0" applyNumberFormat="1" applyFill="1" applyBorder="1" applyAlignment="1">
      <alignment horizontal="center" vertical="center"/>
    </xf>
    <xf numFmtId="0" fontId="0" fillId="0" borderId="6" xfId="0" quotePrefix="1" applyBorder="1" applyAlignment="1" applyProtection="1">
      <alignment horizontal="center" vertical="center" wrapText="1"/>
      <protection locked="0"/>
    </xf>
    <xf numFmtId="0" fontId="0" fillId="8" borderId="7" xfId="0" applyFill="1" applyBorder="1" applyAlignment="1">
      <alignment horizontal="center" vertical="center"/>
    </xf>
    <xf numFmtId="0" fontId="5" fillId="0" borderId="0" xfId="0" applyFont="1" applyAlignment="1">
      <alignment horizontal="center"/>
    </xf>
    <xf numFmtId="0" fontId="1" fillId="0" borderId="2" xfId="0" applyFont="1" applyBorder="1" applyAlignment="1">
      <alignment horizontal="center"/>
    </xf>
    <xf numFmtId="0" fontId="6" fillId="0" borderId="0" xfId="0" applyFont="1" applyAlignment="1">
      <alignment horizontal="center" wrapText="1"/>
    </xf>
    <xf numFmtId="0" fontId="9" fillId="0" borderId="0" xfId="0" applyFont="1" applyAlignment="1">
      <alignment horizontal="center" wrapText="1"/>
    </xf>
    <xf numFmtId="0" fontId="9" fillId="0" borderId="0" xfId="0" applyFont="1" applyAlignment="1">
      <alignment horizontal="center"/>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1" xfId="0" applyFont="1" applyBorder="1" applyAlignment="1">
      <alignment horizontal="left" vertical="center"/>
    </xf>
    <xf numFmtId="0" fontId="12" fillId="0" borderId="19" xfId="0" applyFont="1" applyBorder="1" applyAlignment="1">
      <alignment horizontal="center" vertical="top" wrapText="1"/>
    </xf>
    <xf numFmtId="0" fontId="6" fillId="2" borderId="1" xfId="0" applyFont="1" applyFill="1" applyBorder="1" applyAlignment="1">
      <alignment horizontal="left" vertical="center"/>
    </xf>
    <xf numFmtId="0" fontId="3"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xf>
    <xf numFmtId="0" fontId="7" fillId="0" borderId="0" xfId="0" applyFont="1" applyAlignment="1">
      <alignment horizontal="center"/>
    </xf>
    <xf numFmtId="0" fontId="5" fillId="0" borderId="0" xfId="0" applyFont="1" applyAlignment="1">
      <alignment horizontal="right" vertical="center"/>
    </xf>
    <xf numFmtId="0" fontId="0" fillId="0" borderId="0" xfId="0" applyAlignment="1">
      <alignment horizontal="center"/>
    </xf>
    <xf numFmtId="0" fontId="6" fillId="0" borderId="1" xfId="0" applyFont="1" applyBorder="1" applyAlignment="1" applyProtection="1">
      <alignment horizontal="center" vertical="center"/>
      <protection locked="0"/>
    </xf>
    <xf numFmtId="0" fontId="6" fillId="0" borderId="0" xfId="0" applyFont="1" applyAlignment="1">
      <alignment horizontal="right" vertical="center"/>
    </xf>
    <xf numFmtId="0" fontId="4" fillId="0" borderId="2" xfId="0" applyFont="1" applyBorder="1" applyAlignment="1">
      <alignment horizontal="center"/>
    </xf>
    <xf numFmtId="0" fontId="4" fillId="0" borderId="0" xfId="0" applyFont="1" applyAlignment="1">
      <alignment horizontal="center"/>
    </xf>
    <xf numFmtId="0" fontId="1" fillId="4" borderId="10" xfId="0" applyFont="1" applyFill="1" applyBorder="1" applyAlignment="1">
      <alignment horizontal="center" vertical="center" wrapText="1"/>
    </xf>
    <xf numFmtId="0" fontId="1" fillId="7" borderId="20" xfId="0" applyFont="1" applyFill="1" applyBorder="1" applyAlignment="1">
      <alignment horizontal="center" vertical="center" wrapText="1"/>
    </xf>
    <xf numFmtId="0" fontId="1" fillId="4" borderId="15" xfId="0" applyFont="1" applyFill="1" applyBorder="1" applyAlignment="1">
      <alignment horizontal="center" vertical="center"/>
    </xf>
    <xf numFmtId="0" fontId="1" fillId="2" borderId="16" xfId="0" applyFont="1" applyFill="1" applyBorder="1" applyAlignment="1">
      <alignment horizontal="center" vertical="center" textRotation="90" wrapText="1"/>
    </xf>
    <xf numFmtId="0" fontId="1" fillId="2" borderId="17" xfId="0" applyFont="1" applyFill="1" applyBorder="1" applyAlignment="1">
      <alignment horizontal="center" vertical="center" textRotation="90" wrapText="1"/>
    </xf>
    <xf numFmtId="0" fontId="1" fillId="2" borderId="18" xfId="0" applyFont="1" applyFill="1" applyBorder="1" applyAlignment="1">
      <alignment horizontal="center" vertical="center" textRotation="90" wrapText="1"/>
    </xf>
    <xf numFmtId="0" fontId="1" fillId="4" borderId="10" xfId="0" applyFont="1" applyFill="1" applyBorder="1" applyAlignment="1">
      <alignment horizontal="center" vertical="center"/>
    </xf>
    <xf numFmtId="0" fontId="1" fillId="4" borderId="11"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14" xfId="0" applyFont="1" applyFill="1" applyBorder="1" applyAlignment="1">
      <alignment horizontal="center" vertical="center" wrapText="1"/>
    </xf>
  </cellXfs>
  <cellStyles count="1">
    <cellStyle name="Normal" xfId="0" builtinId="0"/>
  </cellStyles>
  <dxfs count="6">
    <dxf>
      <font>
        <color rgb="FFDADADA"/>
      </font>
    </dxf>
    <dxf>
      <font>
        <color rgb="FFDADADA"/>
      </font>
    </dxf>
    <dxf>
      <font>
        <color theme="7" tint="0.79998168889431442"/>
      </font>
    </dxf>
    <dxf>
      <font>
        <color rgb="FFFEF2CC"/>
      </font>
    </dxf>
    <dxf>
      <font>
        <color rgb="FFFEF2CC"/>
      </font>
    </dxf>
    <dxf>
      <font>
        <color rgb="FFFEF2CC"/>
      </font>
    </dxf>
  </dxfs>
  <tableStyles count="0" defaultTableStyle="TableStyleMedium2" defaultPivotStyle="PivotStyleLight16"/>
  <colors>
    <mruColors>
      <color rgb="FF006DDF"/>
      <color rgb="FF003982"/>
      <color rgb="FFDADADA"/>
      <color rgb="FFFE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50800</xdr:colOff>
      <xdr:row>2</xdr:row>
      <xdr:rowOff>420903</xdr:rowOff>
    </xdr:to>
    <xdr:pic>
      <xdr:nvPicPr>
        <xdr:cNvPr id="3" name="Picture 2">
          <a:extLst>
            <a:ext uri="{FF2B5EF4-FFF2-40B4-BE49-F238E27FC236}">
              <a16:creationId xmlns:a16="http://schemas.microsoft.com/office/drawing/2014/main" id="{9D1CA2C4-8314-3F4A-881C-870ED4E11E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48467" cy="115750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E3D82-4494-0A49-83FA-C3D2E0A23261}">
  <sheetPr>
    <pageSetUpPr fitToPage="1"/>
  </sheetPr>
  <dimension ref="A1:H34"/>
  <sheetViews>
    <sheetView showGridLines="0" zoomScale="150" zoomScaleNormal="150" workbookViewId="0">
      <selection activeCell="D3" sqref="D3:H3"/>
    </sheetView>
  </sheetViews>
  <sheetFormatPr defaultColWidth="11.19921875" defaultRowHeight="15.6" x14ac:dyDescent="0.3"/>
  <cols>
    <col min="1" max="1" width="6.796875" bestFit="1" customWidth="1"/>
    <col min="2" max="2" width="15" customWidth="1"/>
    <col min="5" max="5" width="21.69921875" bestFit="1" customWidth="1"/>
    <col min="6" max="6" width="10.796875" customWidth="1"/>
    <col min="7" max="7" width="20.796875" customWidth="1"/>
    <col min="8" max="8" width="6.796875" customWidth="1"/>
  </cols>
  <sheetData>
    <row r="1" spans="1:8" ht="42.45" customHeight="1" x14ac:dyDescent="0.45">
      <c r="D1" s="43" t="s">
        <v>109</v>
      </c>
      <c r="E1" s="43"/>
      <c r="F1" s="43"/>
      <c r="G1" s="43"/>
      <c r="H1" s="43"/>
    </row>
    <row r="2" spans="1:8" x14ac:dyDescent="0.3">
      <c r="D2" s="42" t="s">
        <v>159</v>
      </c>
      <c r="E2" s="42"/>
      <c r="F2" s="42"/>
      <c r="G2" s="42"/>
      <c r="H2" s="42"/>
    </row>
    <row r="3" spans="1:8" ht="42.45" customHeight="1" x14ac:dyDescent="0.3">
      <c r="D3" s="41" t="s">
        <v>0</v>
      </c>
      <c r="E3" s="41"/>
      <c r="F3" s="41"/>
      <c r="G3" s="41"/>
      <c r="H3" s="41"/>
    </row>
    <row r="5" spans="1:8" s="2" customFormat="1" ht="30" customHeight="1" x14ac:dyDescent="0.3">
      <c r="A5" s="4" t="s">
        <v>1</v>
      </c>
      <c r="B5" s="35"/>
      <c r="C5" s="36"/>
      <c r="D5" s="37"/>
      <c r="E5" s="4" t="s">
        <v>129</v>
      </c>
      <c r="F5" s="35"/>
      <c r="G5" s="36"/>
      <c r="H5" s="37"/>
    </row>
    <row r="6" spans="1:8" ht="25.05" customHeight="1" x14ac:dyDescent="0.3">
      <c r="A6" s="49" t="s">
        <v>130</v>
      </c>
      <c r="B6" s="49"/>
      <c r="C6" s="49"/>
      <c r="D6" s="49"/>
      <c r="E6" s="49"/>
      <c r="F6" s="50"/>
      <c r="G6" s="50"/>
    </row>
    <row r="8" spans="1:8" ht="25.05" customHeight="1" x14ac:dyDescent="0.3">
      <c r="B8" s="39" t="s">
        <v>108</v>
      </c>
      <c r="C8" s="39"/>
      <c r="D8" s="39"/>
      <c r="E8" s="39"/>
      <c r="F8" s="39"/>
      <c r="G8" s="39"/>
    </row>
    <row r="9" spans="1:8" x14ac:dyDescent="0.3">
      <c r="B9" s="40" t="s">
        <v>2</v>
      </c>
      <c r="C9" s="40"/>
      <c r="D9" s="40"/>
      <c r="E9" s="40"/>
      <c r="F9" s="40"/>
      <c r="G9" s="3" t="s">
        <v>106</v>
      </c>
    </row>
    <row r="10" spans="1:8" ht="25.05" customHeight="1" x14ac:dyDescent="0.3">
      <c r="B10" s="38" t="s">
        <v>3</v>
      </c>
      <c r="C10" s="38"/>
      <c r="D10" s="38"/>
      <c r="E10" s="38"/>
      <c r="F10" s="38"/>
      <c r="G10" s="10">
        <f>SUM('Detail Sheet'!K4:K63)</f>
        <v>0</v>
      </c>
    </row>
    <row r="11" spans="1:8" ht="25.05" customHeight="1" x14ac:dyDescent="0.3">
      <c r="B11" s="38" t="s">
        <v>4</v>
      </c>
      <c r="C11" s="38"/>
      <c r="D11" s="38"/>
      <c r="E11" s="38"/>
      <c r="F11" s="38"/>
      <c r="G11" s="10">
        <f>SUM('Detail Sheet'!L4:M63)</f>
        <v>0</v>
      </c>
    </row>
    <row r="12" spans="1:8" ht="25.05" customHeight="1" x14ac:dyDescent="0.3">
      <c r="B12" s="38" t="s">
        <v>5</v>
      </c>
      <c r="C12" s="38"/>
      <c r="D12" s="38"/>
      <c r="E12" s="38"/>
      <c r="F12" s="38"/>
      <c r="G12" s="10">
        <f>SUM('Detail Sheet'!N4:N63)</f>
        <v>0</v>
      </c>
    </row>
    <row r="13" spans="1:8" ht="25.05" customHeight="1" x14ac:dyDescent="0.3">
      <c r="B13" s="38" t="s">
        <v>6</v>
      </c>
      <c r="C13" s="38"/>
      <c r="D13" s="38"/>
      <c r="E13" s="38"/>
      <c r="F13" s="38"/>
      <c r="G13" s="10">
        <f>SUM('Detail Sheet'!O4:O63)</f>
        <v>0</v>
      </c>
    </row>
    <row r="14" spans="1:8" ht="25.05" customHeight="1" x14ac:dyDescent="0.3">
      <c r="B14" s="38" t="s">
        <v>7</v>
      </c>
      <c r="C14" s="38"/>
      <c r="D14" s="38"/>
      <c r="E14" s="38"/>
      <c r="F14" s="38"/>
      <c r="G14" s="10">
        <f>SUM('Detail Sheet'!P4:P63)</f>
        <v>0</v>
      </c>
    </row>
    <row r="15" spans="1:8" ht="25.05" customHeight="1" x14ac:dyDescent="0.3">
      <c r="B15" s="38" t="s">
        <v>8</v>
      </c>
      <c r="C15" s="38"/>
      <c r="D15" s="38"/>
      <c r="E15" s="38"/>
      <c r="F15" s="38"/>
      <c r="G15" s="10">
        <f>SUM('Detail Sheet'!Q4:Q63)</f>
        <v>0</v>
      </c>
    </row>
    <row r="16" spans="1:8" ht="25.05" customHeight="1" x14ac:dyDescent="0.3">
      <c r="B16" s="38" t="s">
        <v>9</v>
      </c>
      <c r="C16" s="38"/>
      <c r="D16" s="38"/>
      <c r="E16" s="38"/>
      <c r="F16" s="38"/>
      <c r="G16" s="10">
        <f>SUM('Detail Sheet'!R4:R63)</f>
        <v>0</v>
      </c>
    </row>
    <row r="17" spans="1:8" ht="25.05" customHeight="1" x14ac:dyDescent="0.3">
      <c r="B17" s="38" t="s">
        <v>10</v>
      </c>
      <c r="C17" s="38"/>
      <c r="D17" s="38"/>
      <c r="E17" s="38"/>
      <c r="F17" s="38"/>
      <c r="G17" s="10">
        <f>SUM('Detail Sheet'!S4:S63)</f>
        <v>0</v>
      </c>
    </row>
    <row r="18" spans="1:8" ht="40.049999999999997" customHeight="1" x14ac:dyDescent="0.3">
      <c r="B18" s="45" t="s">
        <v>107</v>
      </c>
      <c r="C18" s="45"/>
      <c r="D18" s="45"/>
      <c r="E18" s="45"/>
      <c r="F18" s="45"/>
      <c r="G18" s="10">
        <f>SUM(G10:G17)</f>
        <v>0</v>
      </c>
    </row>
    <row r="19" spans="1:8" ht="30" customHeight="1" x14ac:dyDescent="0.3">
      <c r="B19" s="48" t="s">
        <v>11</v>
      </c>
      <c r="C19" s="48"/>
      <c r="D19" s="48"/>
      <c r="E19" s="48"/>
      <c r="F19" s="48"/>
      <c r="G19" s="14"/>
    </row>
    <row r="20" spans="1:8" ht="40.049999999999997" customHeight="1" x14ac:dyDescent="0.3">
      <c r="B20" s="45" t="s">
        <v>12</v>
      </c>
      <c r="C20" s="45"/>
      <c r="D20" s="45"/>
      <c r="E20" s="45"/>
      <c r="F20" s="45"/>
      <c r="G20" s="10">
        <f>G18-G19</f>
        <v>0</v>
      </c>
    </row>
    <row r="22" spans="1:8" x14ac:dyDescent="0.3">
      <c r="A22" s="46"/>
      <c r="B22" s="46"/>
    </row>
    <row r="23" spans="1:8" ht="30" customHeight="1" x14ac:dyDescent="0.3">
      <c r="A23" s="40" t="s">
        <v>14</v>
      </c>
      <c r="B23" s="40"/>
      <c r="C23" s="35"/>
      <c r="D23" s="36"/>
      <c r="E23" s="37"/>
      <c r="F23" s="5" t="s">
        <v>13</v>
      </c>
      <c r="G23" s="47"/>
      <c r="H23" s="47"/>
    </row>
    <row r="24" spans="1:8" ht="30" customHeight="1" x14ac:dyDescent="0.3">
      <c r="A24" s="40" t="s">
        <v>15</v>
      </c>
      <c r="B24" s="40"/>
      <c r="C24" s="35"/>
      <c r="D24" s="36"/>
      <c r="E24" s="37"/>
      <c r="F24" s="5" t="s">
        <v>13</v>
      </c>
      <c r="G24" s="47"/>
      <c r="H24" s="47"/>
    </row>
    <row r="25" spans="1:8" s="2" customFormat="1" ht="25.05" customHeight="1" x14ac:dyDescent="0.3">
      <c r="A25" s="31" t="s">
        <v>44</v>
      </c>
      <c r="B25" s="31"/>
      <c r="C25" s="31"/>
      <c r="D25" s="31"/>
      <c r="E25" s="31"/>
      <c r="F25" s="31"/>
      <c r="G25" s="31"/>
      <c r="H25" s="31"/>
    </row>
    <row r="27" spans="1:8" ht="16.05" customHeight="1" x14ac:dyDescent="0.3">
      <c r="A27" s="32" t="s">
        <v>124</v>
      </c>
      <c r="B27" s="32"/>
      <c r="C27" s="32"/>
      <c r="D27" s="32"/>
      <c r="E27" s="32"/>
      <c r="F27" s="32"/>
      <c r="G27" s="32"/>
      <c r="H27" s="32"/>
    </row>
    <row r="28" spans="1:8" x14ac:dyDescent="0.3">
      <c r="A28" s="32"/>
      <c r="B28" s="32"/>
      <c r="C28" s="32"/>
      <c r="D28" s="32"/>
      <c r="E28" s="32"/>
      <c r="F28" s="32"/>
      <c r="G28" s="32"/>
      <c r="H28" s="32"/>
    </row>
    <row r="30" spans="1:8" ht="16.05" customHeight="1" x14ac:dyDescent="0.3">
      <c r="A30" s="33" t="s">
        <v>125</v>
      </c>
      <c r="B30" s="33"/>
      <c r="C30" s="33"/>
      <c r="D30" s="33"/>
      <c r="E30" s="33"/>
      <c r="F30" s="33"/>
      <c r="G30" s="33"/>
      <c r="H30" s="33"/>
    </row>
    <row r="31" spans="1:8" ht="36" customHeight="1" x14ac:dyDescent="0.3">
      <c r="A31" s="33"/>
      <c r="B31" s="33"/>
      <c r="C31" s="33"/>
      <c r="D31" s="33"/>
      <c r="E31" s="33"/>
      <c r="F31" s="33"/>
      <c r="G31" s="33"/>
      <c r="H31" s="33"/>
    </row>
    <row r="32" spans="1:8" x14ac:dyDescent="0.3">
      <c r="A32" s="34" t="s">
        <v>43</v>
      </c>
      <c r="B32" s="34"/>
      <c r="C32" s="34"/>
      <c r="D32" s="34"/>
      <c r="E32" s="34"/>
      <c r="F32" s="34"/>
      <c r="G32" s="34"/>
      <c r="H32" s="34"/>
    </row>
    <row r="34" spans="1:7" x14ac:dyDescent="0.3">
      <c r="A34" s="44"/>
      <c r="B34" s="44"/>
      <c r="C34" s="44"/>
      <c r="D34" s="44"/>
      <c r="E34" s="44"/>
      <c r="F34" s="44"/>
      <c r="G34" s="44"/>
    </row>
  </sheetData>
  <sheetProtection algorithmName="SHA-512" hashValue="r0sQ5iLDOs3YatwiBCUMWNiDvkEDbi9fjldJD1r2EDpnNEDQGF4qQtPIxOjiybh9mfWKJkxPv0DUOXMHp6rVMg==" saltValue="GiB/8bt/8ecL2/DkfHB+GA==" spinCount="100000" sheet="1" scenarios="1"/>
  <mergeCells count="31">
    <mergeCell ref="D3:H3"/>
    <mergeCell ref="D2:H2"/>
    <mergeCell ref="D1:H1"/>
    <mergeCell ref="A34:G34"/>
    <mergeCell ref="B18:F18"/>
    <mergeCell ref="B20:F20"/>
    <mergeCell ref="A22:B22"/>
    <mergeCell ref="A23:B23"/>
    <mergeCell ref="A24:B24"/>
    <mergeCell ref="C23:E23"/>
    <mergeCell ref="C24:E24"/>
    <mergeCell ref="G23:H23"/>
    <mergeCell ref="G24:H24"/>
    <mergeCell ref="B19:F19"/>
    <mergeCell ref="B5:D5"/>
    <mergeCell ref="A6:G6"/>
    <mergeCell ref="A25:H25"/>
    <mergeCell ref="A27:H28"/>
    <mergeCell ref="A30:H31"/>
    <mergeCell ref="A32:H32"/>
    <mergeCell ref="F5:H5"/>
    <mergeCell ref="B15:F15"/>
    <mergeCell ref="B16:F16"/>
    <mergeCell ref="B17:F17"/>
    <mergeCell ref="B8:G8"/>
    <mergeCell ref="B9:F9"/>
    <mergeCell ref="B10:F10"/>
    <mergeCell ref="B11:F11"/>
    <mergeCell ref="B12:F12"/>
    <mergeCell ref="B13:F13"/>
    <mergeCell ref="B14:F14"/>
  </mergeCells>
  <conditionalFormatting sqref="G10:G18 G20">
    <cfRule type="cellIs" dxfId="5" priority="3" operator="equal">
      <formula>0</formula>
    </cfRule>
  </conditionalFormatting>
  <conditionalFormatting sqref="G18">
    <cfRule type="containsErrors" dxfId="4" priority="2">
      <formula>ISERROR(G18)</formula>
    </cfRule>
  </conditionalFormatting>
  <conditionalFormatting sqref="G20">
    <cfRule type="containsErrors" dxfId="3" priority="1">
      <formula>ISERROR(G20)</formula>
    </cfRule>
  </conditionalFormatting>
  <pageMargins left="0.7" right="0.7" top="0.75" bottom="0.75" header="0.3" footer="0.3"/>
  <pageSetup paperSize="9" scale="7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66180-B4C1-094B-9287-E6C071D8B11A}">
  <dimension ref="A1:X63"/>
  <sheetViews>
    <sheetView showGridLines="0" tabSelected="1" zoomScale="150" zoomScaleNormal="150" workbookViewId="0">
      <pane xSplit="2" ySplit="3" topLeftCell="C4" activePane="bottomRight" state="frozen"/>
      <selection pane="topRight" activeCell="B1" sqref="B1"/>
      <selection pane="bottomLeft" activeCell="A3" sqref="A3"/>
      <selection pane="bottomRight" activeCell="C51" sqref="C51"/>
    </sheetView>
  </sheetViews>
  <sheetFormatPr defaultColWidth="10.796875" defaultRowHeight="15.6" x14ac:dyDescent="0.3"/>
  <cols>
    <col min="1" max="1" width="3.19921875" style="1" bestFit="1" customWidth="1"/>
    <col min="2" max="2" width="33.296875" style="1" customWidth="1"/>
    <col min="3" max="3" width="16.69921875" style="1" customWidth="1"/>
    <col min="4" max="10" width="13.296875" style="1" customWidth="1"/>
    <col min="11" max="11" width="13.296875" style="9" customWidth="1"/>
    <col min="12" max="20" width="13.296875" style="1" customWidth="1"/>
    <col min="21" max="21" width="36.19921875" style="1" bestFit="1" customWidth="1"/>
    <col min="22" max="22" width="27.5" style="1" bestFit="1" customWidth="1"/>
    <col min="23" max="23" width="25.796875" style="1" bestFit="1" customWidth="1"/>
    <col min="24" max="24" width="60.796875" style="1" customWidth="1"/>
    <col min="25" max="16384" width="10.796875" style="1"/>
  </cols>
  <sheetData>
    <row r="1" spans="1:24" s="7" customFormat="1" ht="16.95" customHeight="1" x14ac:dyDescent="0.3">
      <c r="A1" s="54" t="s">
        <v>105</v>
      </c>
      <c r="B1" s="53" t="s">
        <v>16</v>
      </c>
      <c r="C1" s="57" t="s">
        <v>17</v>
      </c>
      <c r="D1" s="58" t="s">
        <v>41</v>
      </c>
      <c r="E1" s="59"/>
      <c r="F1" s="59"/>
      <c r="G1" s="59"/>
      <c r="H1" s="59"/>
      <c r="I1" s="59"/>
      <c r="J1" s="59"/>
      <c r="K1" s="60"/>
      <c r="L1" s="51" t="s">
        <v>25</v>
      </c>
      <c r="M1" s="51"/>
      <c r="N1" s="51" t="s">
        <v>21</v>
      </c>
      <c r="O1" s="51" t="s">
        <v>22</v>
      </c>
      <c r="P1" s="51" t="s">
        <v>26</v>
      </c>
      <c r="Q1" s="51" t="s">
        <v>27</v>
      </c>
      <c r="R1" s="51" t="s">
        <v>28</v>
      </c>
      <c r="S1" s="51" t="s">
        <v>29</v>
      </c>
      <c r="T1" s="51" t="s">
        <v>30</v>
      </c>
      <c r="U1" s="51" t="s">
        <v>32</v>
      </c>
      <c r="V1" s="51" t="s">
        <v>127</v>
      </c>
      <c r="W1" s="52" t="s">
        <v>110</v>
      </c>
      <c r="X1" s="57" t="s">
        <v>31</v>
      </c>
    </row>
    <row r="2" spans="1:24" s="7" customFormat="1" ht="16.95" customHeight="1" x14ac:dyDescent="0.3">
      <c r="A2" s="55"/>
      <c r="B2" s="53"/>
      <c r="C2" s="57"/>
      <c r="D2" s="61" t="s">
        <v>160</v>
      </c>
      <c r="E2" s="62"/>
      <c r="F2" s="62"/>
      <c r="G2" s="62"/>
      <c r="H2" s="62"/>
      <c r="I2" s="62"/>
      <c r="J2" s="62"/>
      <c r="K2" s="63"/>
      <c r="L2" s="51"/>
      <c r="M2" s="51"/>
      <c r="N2" s="51"/>
      <c r="O2" s="51"/>
      <c r="P2" s="51"/>
      <c r="Q2" s="51"/>
      <c r="R2" s="51"/>
      <c r="S2" s="51"/>
      <c r="T2" s="51"/>
      <c r="U2" s="51"/>
      <c r="V2" s="51"/>
      <c r="W2" s="52"/>
      <c r="X2" s="57"/>
    </row>
    <row r="3" spans="1:24" s="8" customFormat="1" ht="31.2" x14ac:dyDescent="0.3">
      <c r="A3" s="56"/>
      <c r="B3" s="53"/>
      <c r="C3" s="57"/>
      <c r="D3" s="11" t="s">
        <v>24</v>
      </c>
      <c r="E3" s="11" t="s">
        <v>23</v>
      </c>
      <c r="F3" s="11" t="s">
        <v>37</v>
      </c>
      <c r="G3" s="11" t="s">
        <v>40</v>
      </c>
      <c r="H3" s="11" t="s">
        <v>39</v>
      </c>
      <c r="I3" s="12" t="s">
        <v>18</v>
      </c>
      <c r="J3" s="11" t="s">
        <v>42</v>
      </c>
      <c r="K3" s="13" t="s">
        <v>19</v>
      </c>
      <c r="L3" s="12" t="s">
        <v>20</v>
      </c>
      <c r="M3" s="11" t="s">
        <v>38</v>
      </c>
      <c r="N3" s="51"/>
      <c r="O3" s="51"/>
      <c r="P3" s="51"/>
      <c r="Q3" s="51"/>
      <c r="R3" s="51"/>
      <c r="S3" s="51"/>
      <c r="T3" s="51"/>
      <c r="U3" s="51"/>
      <c r="V3" s="51"/>
      <c r="W3" s="52"/>
      <c r="X3" s="57"/>
    </row>
    <row r="4" spans="1:24" x14ac:dyDescent="0.3">
      <c r="A4" s="15" t="s">
        <v>45</v>
      </c>
      <c r="B4" s="16"/>
      <c r="C4" s="17"/>
      <c r="D4" s="21"/>
      <c r="E4" s="21"/>
      <c r="F4" s="21"/>
      <c r="G4" s="27" t="str">
        <f>IF(F4="Car / Van",0.55,(IF(F4="Motorcycle",0.24,"")))</f>
        <v/>
      </c>
      <c r="H4" s="21"/>
      <c r="I4" s="21"/>
      <c r="J4" s="27">
        <f>(H4*0.05)*I4</f>
        <v>0</v>
      </c>
      <c r="K4" s="19" t="str">
        <f>IFERROR(SUM((G4*I4),J4),"")</f>
        <v/>
      </c>
      <c r="L4" s="18"/>
      <c r="M4" s="18"/>
      <c r="N4" s="18"/>
      <c r="O4" s="18"/>
      <c r="P4" s="18"/>
      <c r="Q4" s="18"/>
      <c r="R4" s="18"/>
      <c r="S4" s="18"/>
      <c r="T4" s="19">
        <f>SUM(K4:S4)</f>
        <v>0</v>
      </c>
      <c r="U4" s="20"/>
      <c r="V4" s="20"/>
      <c r="W4" s="29" t="str">
        <f>IFERROR(VLOOKUP(U4,'Data Validation'!$A$1:$B$22,2,FALSE)," ")</f>
        <v xml:space="preserve"> </v>
      </c>
      <c r="X4" s="21"/>
    </row>
    <row r="5" spans="1:24" x14ac:dyDescent="0.3">
      <c r="A5" s="15" t="s">
        <v>46</v>
      </c>
      <c r="B5" s="22"/>
      <c r="C5" s="23"/>
      <c r="D5" s="26"/>
      <c r="E5" s="26"/>
      <c r="F5" s="26"/>
      <c r="G5" s="27" t="str">
        <f t="shared" ref="G5:G63" si="0">IF(F5="Car / Van",0.55,(IF(F5="Motorcycle",0.24,"")))</f>
        <v/>
      </c>
      <c r="H5" s="26"/>
      <c r="I5" s="26"/>
      <c r="J5" s="27">
        <f t="shared" ref="J5:J63" si="1">(H5*0.05)*I5</f>
        <v>0</v>
      </c>
      <c r="K5" s="19" t="str">
        <f t="shared" ref="K5:K63" si="2">IFERROR(SUM((G5*I5),J5),"")</f>
        <v/>
      </c>
      <c r="L5" s="24"/>
      <c r="M5" s="24"/>
      <c r="N5" s="24"/>
      <c r="O5" s="24"/>
      <c r="P5" s="24"/>
      <c r="Q5" s="24"/>
      <c r="R5" s="24"/>
      <c r="S5" s="24"/>
      <c r="T5" s="19">
        <f>SUM(K5:S5)</f>
        <v>0</v>
      </c>
      <c r="U5" s="25"/>
      <c r="V5" s="20"/>
      <c r="W5" s="29" t="str">
        <f>IFERROR(VLOOKUP(U5,'Data Validation'!$A$1:$B$22,2,FALSE)," ")</f>
        <v xml:space="preserve"> </v>
      </c>
      <c r="X5" s="26"/>
    </row>
    <row r="6" spans="1:24" x14ac:dyDescent="0.3">
      <c r="A6" s="15" t="s">
        <v>47</v>
      </c>
      <c r="B6" s="22"/>
      <c r="C6" s="23"/>
      <c r="D6" s="26"/>
      <c r="E6" s="26"/>
      <c r="F6" s="26"/>
      <c r="G6" s="27" t="str">
        <f t="shared" si="0"/>
        <v/>
      </c>
      <c r="H6" s="26"/>
      <c r="I6" s="26"/>
      <c r="J6" s="27">
        <f t="shared" si="1"/>
        <v>0</v>
      </c>
      <c r="K6" s="19" t="str">
        <f t="shared" si="2"/>
        <v/>
      </c>
      <c r="L6" s="24"/>
      <c r="M6" s="24"/>
      <c r="N6" s="24"/>
      <c r="O6" s="24"/>
      <c r="P6" s="24"/>
      <c r="Q6" s="24"/>
      <c r="R6" s="24"/>
      <c r="S6" s="24"/>
      <c r="T6" s="19">
        <f t="shared" ref="T6:T63" si="3">SUM(K6:S6)</f>
        <v>0</v>
      </c>
      <c r="U6" s="25"/>
      <c r="V6" s="20"/>
      <c r="W6" s="29" t="str">
        <f>IFERROR(VLOOKUP(U6,'Data Validation'!$A$1:$B$22,2,FALSE)," ")</f>
        <v xml:space="preserve"> </v>
      </c>
      <c r="X6" s="26"/>
    </row>
    <row r="7" spans="1:24" x14ac:dyDescent="0.3">
      <c r="A7" s="15" t="s">
        <v>48</v>
      </c>
      <c r="B7" s="22"/>
      <c r="C7" s="23"/>
      <c r="D7" s="26"/>
      <c r="E7" s="26"/>
      <c r="F7" s="26"/>
      <c r="G7" s="27" t="str">
        <f t="shared" si="0"/>
        <v/>
      </c>
      <c r="H7" s="26"/>
      <c r="I7" s="26"/>
      <c r="J7" s="27">
        <f t="shared" si="1"/>
        <v>0</v>
      </c>
      <c r="K7" s="19" t="str">
        <f t="shared" si="2"/>
        <v/>
      </c>
      <c r="L7" s="24"/>
      <c r="M7" s="24"/>
      <c r="N7" s="24"/>
      <c r="O7" s="24"/>
      <c r="P7" s="24"/>
      <c r="Q7" s="24"/>
      <c r="R7" s="24"/>
      <c r="S7" s="24"/>
      <c r="T7" s="19">
        <f t="shared" si="3"/>
        <v>0</v>
      </c>
      <c r="U7" s="25"/>
      <c r="V7" s="20"/>
      <c r="W7" s="29" t="str">
        <f>IFERROR(VLOOKUP(U7,'Data Validation'!$A$1:$B$22,2,FALSE)," ")</f>
        <v xml:space="preserve"> </v>
      </c>
      <c r="X7" s="26"/>
    </row>
    <row r="8" spans="1:24" x14ac:dyDescent="0.3">
      <c r="A8" s="15" t="s">
        <v>49</v>
      </c>
      <c r="B8" s="22"/>
      <c r="C8" s="23"/>
      <c r="D8" s="26"/>
      <c r="E8" s="26"/>
      <c r="F8" s="26"/>
      <c r="G8" s="27" t="str">
        <f t="shared" si="0"/>
        <v/>
      </c>
      <c r="H8" s="26"/>
      <c r="I8" s="26"/>
      <c r="J8" s="27">
        <f t="shared" si="1"/>
        <v>0</v>
      </c>
      <c r="K8" s="19" t="str">
        <f t="shared" si="2"/>
        <v/>
      </c>
      <c r="L8" s="24"/>
      <c r="M8" s="24"/>
      <c r="N8" s="24"/>
      <c r="O8" s="24"/>
      <c r="P8" s="24"/>
      <c r="Q8" s="24"/>
      <c r="R8" s="24"/>
      <c r="S8" s="24"/>
      <c r="T8" s="19">
        <f t="shared" si="3"/>
        <v>0</v>
      </c>
      <c r="U8" s="25"/>
      <c r="V8" s="20"/>
      <c r="W8" s="29" t="str">
        <f>IFERROR(VLOOKUP(U8,'Data Validation'!$A$1:$B$22,2,FALSE)," ")</f>
        <v xml:space="preserve"> </v>
      </c>
      <c r="X8" s="26"/>
    </row>
    <row r="9" spans="1:24" x14ac:dyDescent="0.3">
      <c r="A9" s="15" t="s">
        <v>50</v>
      </c>
      <c r="B9" s="22"/>
      <c r="C9" s="23"/>
      <c r="D9" s="26"/>
      <c r="E9" s="26"/>
      <c r="F9" s="26"/>
      <c r="G9" s="27" t="str">
        <f t="shared" si="0"/>
        <v/>
      </c>
      <c r="H9" s="26"/>
      <c r="I9" s="26"/>
      <c r="J9" s="27">
        <f t="shared" si="1"/>
        <v>0</v>
      </c>
      <c r="K9" s="19" t="str">
        <f t="shared" si="2"/>
        <v/>
      </c>
      <c r="L9" s="24"/>
      <c r="M9" s="24"/>
      <c r="N9" s="24"/>
      <c r="O9" s="24"/>
      <c r="P9" s="24"/>
      <c r="Q9" s="24"/>
      <c r="R9" s="24"/>
      <c r="S9" s="24"/>
      <c r="T9" s="19">
        <f t="shared" si="3"/>
        <v>0</v>
      </c>
      <c r="U9" s="25"/>
      <c r="V9" s="20"/>
      <c r="W9" s="29" t="str">
        <f>IFERROR(VLOOKUP(U9,'Data Validation'!$A$1:$B$22,2,FALSE)," ")</f>
        <v xml:space="preserve"> </v>
      </c>
      <c r="X9" s="26"/>
    </row>
    <row r="10" spans="1:24" x14ac:dyDescent="0.3">
      <c r="A10" s="15" t="s">
        <v>51</v>
      </c>
      <c r="B10" s="22"/>
      <c r="C10" s="23"/>
      <c r="D10" s="26"/>
      <c r="E10" s="26"/>
      <c r="F10" s="26"/>
      <c r="G10" s="27" t="str">
        <f t="shared" si="0"/>
        <v/>
      </c>
      <c r="H10" s="26"/>
      <c r="I10" s="26"/>
      <c r="J10" s="27">
        <f t="shared" si="1"/>
        <v>0</v>
      </c>
      <c r="K10" s="19" t="str">
        <f t="shared" si="2"/>
        <v/>
      </c>
      <c r="L10" s="24"/>
      <c r="M10" s="24"/>
      <c r="N10" s="24"/>
      <c r="O10" s="24"/>
      <c r="P10" s="24"/>
      <c r="Q10" s="24"/>
      <c r="R10" s="24"/>
      <c r="S10" s="24"/>
      <c r="T10" s="19">
        <f t="shared" si="3"/>
        <v>0</v>
      </c>
      <c r="U10" s="25"/>
      <c r="V10" s="20"/>
      <c r="W10" s="29" t="str">
        <f>IFERROR(VLOOKUP(U10,'Data Validation'!$A$1:$B$22,2,FALSE)," ")</f>
        <v xml:space="preserve"> </v>
      </c>
      <c r="X10" s="26"/>
    </row>
    <row r="11" spans="1:24" x14ac:dyDescent="0.3">
      <c r="A11" s="15" t="s">
        <v>52</v>
      </c>
      <c r="B11" s="22"/>
      <c r="C11" s="23"/>
      <c r="D11" s="26"/>
      <c r="E11" s="26"/>
      <c r="F11" s="26"/>
      <c r="G11" s="27" t="str">
        <f t="shared" si="0"/>
        <v/>
      </c>
      <c r="H11" s="26"/>
      <c r="I11" s="26"/>
      <c r="J11" s="27">
        <f t="shared" si="1"/>
        <v>0</v>
      </c>
      <c r="K11" s="19" t="str">
        <f t="shared" si="2"/>
        <v/>
      </c>
      <c r="L11" s="24"/>
      <c r="M11" s="24"/>
      <c r="N11" s="24"/>
      <c r="O11" s="24"/>
      <c r="P11" s="24"/>
      <c r="Q11" s="24"/>
      <c r="R11" s="24"/>
      <c r="S11" s="24"/>
      <c r="T11" s="19">
        <f t="shared" si="3"/>
        <v>0</v>
      </c>
      <c r="U11" s="25"/>
      <c r="V11" s="20"/>
      <c r="W11" s="29" t="str">
        <f>IFERROR(VLOOKUP(U11,'Data Validation'!$A$1:$B$22,2,FALSE)," ")</f>
        <v xml:space="preserve"> </v>
      </c>
      <c r="X11" s="26"/>
    </row>
    <row r="12" spans="1:24" x14ac:dyDescent="0.3">
      <c r="A12" s="15" t="s">
        <v>53</v>
      </c>
      <c r="B12" s="22"/>
      <c r="C12" s="23"/>
      <c r="D12" s="26"/>
      <c r="E12" s="26"/>
      <c r="F12" s="26"/>
      <c r="G12" s="27" t="str">
        <f t="shared" si="0"/>
        <v/>
      </c>
      <c r="H12" s="26"/>
      <c r="I12" s="26"/>
      <c r="J12" s="27">
        <f t="shared" si="1"/>
        <v>0</v>
      </c>
      <c r="K12" s="19" t="str">
        <f t="shared" si="2"/>
        <v/>
      </c>
      <c r="L12" s="24"/>
      <c r="M12" s="24"/>
      <c r="N12" s="24"/>
      <c r="O12" s="24"/>
      <c r="P12" s="24"/>
      <c r="Q12" s="24"/>
      <c r="R12" s="24"/>
      <c r="S12" s="24"/>
      <c r="T12" s="19">
        <f t="shared" si="3"/>
        <v>0</v>
      </c>
      <c r="U12" s="25"/>
      <c r="V12" s="20"/>
      <c r="W12" s="29" t="str">
        <f>IFERROR(VLOOKUP(U12,'Data Validation'!$A$1:$B$22,2,FALSE)," ")</f>
        <v xml:space="preserve"> </v>
      </c>
      <c r="X12" s="26"/>
    </row>
    <row r="13" spans="1:24" x14ac:dyDescent="0.3">
      <c r="A13" s="15" t="s">
        <v>54</v>
      </c>
      <c r="B13" s="22"/>
      <c r="C13" s="23"/>
      <c r="D13" s="26"/>
      <c r="E13" s="26"/>
      <c r="F13" s="26"/>
      <c r="G13" s="27" t="str">
        <f t="shared" si="0"/>
        <v/>
      </c>
      <c r="H13" s="26"/>
      <c r="I13" s="26"/>
      <c r="J13" s="27">
        <f t="shared" si="1"/>
        <v>0</v>
      </c>
      <c r="K13" s="19" t="str">
        <f t="shared" si="2"/>
        <v/>
      </c>
      <c r="L13" s="24"/>
      <c r="M13" s="24"/>
      <c r="N13" s="24"/>
      <c r="O13" s="24"/>
      <c r="P13" s="24"/>
      <c r="Q13" s="24"/>
      <c r="R13" s="24"/>
      <c r="S13" s="24"/>
      <c r="T13" s="19">
        <f t="shared" si="3"/>
        <v>0</v>
      </c>
      <c r="U13" s="25"/>
      <c r="V13" s="20"/>
      <c r="W13" s="29" t="str">
        <f>IFERROR(VLOOKUP(U13,'Data Validation'!$A$1:$B$22,2,FALSE)," ")</f>
        <v xml:space="preserve"> </v>
      </c>
      <c r="X13" s="26"/>
    </row>
    <row r="14" spans="1:24" x14ac:dyDescent="0.3">
      <c r="A14" s="15" t="s">
        <v>55</v>
      </c>
      <c r="B14" s="22"/>
      <c r="C14" s="23"/>
      <c r="D14" s="26"/>
      <c r="E14" s="26"/>
      <c r="F14" s="26"/>
      <c r="G14" s="27" t="str">
        <f t="shared" si="0"/>
        <v/>
      </c>
      <c r="H14" s="26"/>
      <c r="I14" s="26"/>
      <c r="J14" s="27">
        <f t="shared" si="1"/>
        <v>0</v>
      </c>
      <c r="K14" s="19" t="str">
        <f t="shared" si="2"/>
        <v/>
      </c>
      <c r="L14" s="24"/>
      <c r="M14" s="24"/>
      <c r="N14" s="24"/>
      <c r="O14" s="24"/>
      <c r="P14" s="24"/>
      <c r="Q14" s="24"/>
      <c r="R14" s="24"/>
      <c r="S14" s="24"/>
      <c r="T14" s="19">
        <f t="shared" si="3"/>
        <v>0</v>
      </c>
      <c r="U14" s="25"/>
      <c r="V14" s="20"/>
      <c r="W14" s="29" t="str">
        <f>IFERROR(VLOOKUP(U14,'Data Validation'!$A$1:$B$22,2,FALSE)," ")</f>
        <v xml:space="preserve"> </v>
      </c>
      <c r="X14" s="26"/>
    </row>
    <row r="15" spans="1:24" x14ac:dyDescent="0.3">
      <c r="A15" s="15" t="s">
        <v>56</v>
      </c>
      <c r="B15" s="22"/>
      <c r="C15" s="23"/>
      <c r="D15" s="26"/>
      <c r="E15" s="26"/>
      <c r="F15" s="26"/>
      <c r="G15" s="27" t="str">
        <f t="shared" si="0"/>
        <v/>
      </c>
      <c r="H15" s="26"/>
      <c r="I15" s="26"/>
      <c r="J15" s="27">
        <f t="shared" si="1"/>
        <v>0</v>
      </c>
      <c r="K15" s="19" t="str">
        <f t="shared" si="2"/>
        <v/>
      </c>
      <c r="L15" s="24"/>
      <c r="M15" s="24"/>
      <c r="N15" s="24"/>
      <c r="O15" s="24"/>
      <c r="P15" s="24"/>
      <c r="Q15" s="24"/>
      <c r="R15" s="24"/>
      <c r="S15" s="24"/>
      <c r="T15" s="19">
        <f t="shared" si="3"/>
        <v>0</v>
      </c>
      <c r="U15" s="25"/>
      <c r="V15" s="20"/>
      <c r="W15" s="29" t="str">
        <f>IFERROR(VLOOKUP(U15,'Data Validation'!$A$1:$B$22,2,FALSE)," ")</f>
        <v xml:space="preserve"> </v>
      </c>
      <c r="X15" s="26"/>
    </row>
    <row r="16" spans="1:24" x14ac:dyDescent="0.3">
      <c r="A16" s="15" t="s">
        <v>57</v>
      </c>
      <c r="B16" s="22"/>
      <c r="C16" s="23"/>
      <c r="D16" s="26"/>
      <c r="E16" s="26"/>
      <c r="F16" s="26"/>
      <c r="G16" s="27" t="str">
        <f t="shared" si="0"/>
        <v/>
      </c>
      <c r="H16" s="26"/>
      <c r="I16" s="26"/>
      <c r="J16" s="27">
        <f t="shared" si="1"/>
        <v>0</v>
      </c>
      <c r="K16" s="19" t="str">
        <f t="shared" si="2"/>
        <v/>
      </c>
      <c r="L16" s="24"/>
      <c r="M16" s="24"/>
      <c r="N16" s="24"/>
      <c r="O16" s="24"/>
      <c r="P16" s="24"/>
      <c r="Q16" s="24"/>
      <c r="R16" s="24"/>
      <c r="S16" s="24"/>
      <c r="T16" s="19">
        <f t="shared" si="3"/>
        <v>0</v>
      </c>
      <c r="U16" s="25"/>
      <c r="V16" s="20"/>
      <c r="W16" s="29" t="str">
        <f>IFERROR(VLOOKUP(U16,'Data Validation'!$A$1:$B$22,2,FALSE)," ")</f>
        <v xml:space="preserve"> </v>
      </c>
      <c r="X16" s="26"/>
    </row>
    <row r="17" spans="1:24" x14ac:dyDescent="0.3">
      <c r="A17" s="15" t="s">
        <v>58</v>
      </c>
      <c r="B17" s="22"/>
      <c r="C17" s="23"/>
      <c r="D17" s="26"/>
      <c r="E17" s="26"/>
      <c r="F17" s="26"/>
      <c r="G17" s="27" t="str">
        <f t="shared" si="0"/>
        <v/>
      </c>
      <c r="H17" s="26"/>
      <c r="I17" s="26"/>
      <c r="J17" s="27">
        <f t="shared" si="1"/>
        <v>0</v>
      </c>
      <c r="K17" s="19" t="str">
        <f t="shared" si="2"/>
        <v/>
      </c>
      <c r="L17" s="24"/>
      <c r="M17" s="24"/>
      <c r="N17" s="24"/>
      <c r="O17" s="24"/>
      <c r="P17" s="24"/>
      <c r="Q17" s="24"/>
      <c r="R17" s="24"/>
      <c r="S17" s="24"/>
      <c r="T17" s="19">
        <f t="shared" si="3"/>
        <v>0</v>
      </c>
      <c r="U17" s="25"/>
      <c r="V17" s="20"/>
      <c r="W17" s="29" t="str">
        <f>IFERROR(VLOOKUP(U17,'Data Validation'!$A$1:$B$22,2,FALSE)," ")</f>
        <v xml:space="preserve"> </v>
      </c>
      <c r="X17" s="26"/>
    </row>
    <row r="18" spans="1:24" x14ac:dyDescent="0.3">
      <c r="A18" s="15" t="s">
        <v>59</v>
      </c>
      <c r="B18" s="22"/>
      <c r="C18" s="23"/>
      <c r="D18" s="26"/>
      <c r="E18" s="26"/>
      <c r="F18" s="26"/>
      <c r="G18" s="27" t="str">
        <f t="shared" si="0"/>
        <v/>
      </c>
      <c r="H18" s="26"/>
      <c r="I18" s="26"/>
      <c r="J18" s="27">
        <f t="shared" si="1"/>
        <v>0</v>
      </c>
      <c r="K18" s="19" t="str">
        <f t="shared" si="2"/>
        <v/>
      </c>
      <c r="L18" s="24"/>
      <c r="M18" s="24"/>
      <c r="N18" s="24"/>
      <c r="O18" s="24"/>
      <c r="P18" s="24"/>
      <c r="Q18" s="24"/>
      <c r="R18" s="24"/>
      <c r="S18" s="24"/>
      <c r="T18" s="19">
        <f t="shared" si="3"/>
        <v>0</v>
      </c>
      <c r="U18" s="25"/>
      <c r="V18" s="20"/>
      <c r="W18" s="29" t="str">
        <f>IFERROR(VLOOKUP(U18,'Data Validation'!$A$1:$B$22,2,FALSE)," ")</f>
        <v xml:space="preserve"> </v>
      </c>
      <c r="X18" s="26"/>
    </row>
    <row r="19" spans="1:24" x14ac:dyDescent="0.3">
      <c r="A19" s="15" t="s">
        <v>60</v>
      </c>
      <c r="B19" s="22"/>
      <c r="C19" s="23"/>
      <c r="D19" s="26"/>
      <c r="E19" s="26"/>
      <c r="F19" s="26"/>
      <c r="G19" s="27" t="str">
        <f t="shared" si="0"/>
        <v/>
      </c>
      <c r="H19" s="26"/>
      <c r="I19" s="26"/>
      <c r="J19" s="27">
        <f t="shared" si="1"/>
        <v>0</v>
      </c>
      <c r="K19" s="19" t="str">
        <f t="shared" si="2"/>
        <v/>
      </c>
      <c r="L19" s="24"/>
      <c r="M19" s="24"/>
      <c r="N19" s="24"/>
      <c r="O19" s="24"/>
      <c r="P19" s="24"/>
      <c r="Q19" s="24"/>
      <c r="R19" s="24"/>
      <c r="S19" s="24"/>
      <c r="T19" s="19">
        <f t="shared" si="3"/>
        <v>0</v>
      </c>
      <c r="U19" s="25"/>
      <c r="V19" s="20"/>
      <c r="W19" s="29" t="str">
        <f>IFERROR(VLOOKUP(U19,'Data Validation'!$A$1:$B$22,2,FALSE)," ")</f>
        <v xml:space="preserve"> </v>
      </c>
      <c r="X19" s="26"/>
    </row>
    <row r="20" spans="1:24" x14ac:dyDescent="0.3">
      <c r="A20" s="15" t="s">
        <v>61</v>
      </c>
      <c r="B20" s="22"/>
      <c r="C20" s="23"/>
      <c r="D20" s="26"/>
      <c r="E20" s="26"/>
      <c r="F20" s="26"/>
      <c r="G20" s="27" t="str">
        <f t="shared" si="0"/>
        <v/>
      </c>
      <c r="H20" s="26"/>
      <c r="I20" s="26"/>
      <c r="J20" s="27">
        <f t="shared" si="1"/>
        <v>0</v>
      </c>
      <c r="K20" s="19" t="str">
        <f t="shared" si="2"/>
        <v/>
      </c>
      <c r="L20" s="24"/>
      <c r="M20" s="24"/>
      <c r="N20" s="24"/>
      <c r="O20" s="24"/>
      <c r="P20" s="24"/>
      <c r="Q20" s="24"/>
      <c r="R20" s="24"/>
      <c r="S20" s="24"/>
      <c r="T20" s="19">
        <f t="shared" si="3"/>
        <v>0</v>
      </c>
      <c r="U20" s="25"/>
      <c r="V20" s="20"/>
      <c r="W20" s="29" t="str">
        <f>IFERROR(VLOOKUP(U20,'Data Validation'!$A$1:$B$22,2,FALSE)," ")</f>
        <v xml:space="preserve"> </v>
      </c>
      <c r="X20" s="26"/>
    </row>
    <row r="21" spans="1:24" x14ac:dyDescent="0.3">
      <c r="A21" s="15" t="s">
        <v>62</v>
      </c>
      <c r="B21" s="22"/>
      <c r="C21" s="23"/>
      <c r="D21" s="26"/>
      <c r="E21" s="26"/>
      <c r="F21" s="26"/>
      <c r="G21" s="27" t="str">
        <f t="shared" si="0"/>
        <v/>
      </c>
      <c r="H21" s="26"/>
      <c r="I21" s="26"/>
      <c r="J21" s="27">
        <f t="shared" si="1"/>
        <v>0</v>
      </c>
      <c r="K21" s="19" t="str">
        <f t="shared" si="2"/>
        <v/>
      </c>
      <c r="L21" s="24"/>
      <c r="M21" s="24"/>
      <c r="N21" s="24"/>
      <c r="O21" s="24"/>
      <c r="P21" s="24"/>
      <c r="Q21" s="24"/>
      <c r="R21" s="24"/>
      <c r="S21" s="24"/>
      <c r="T21" s="19">
        <f t="shared" si="3"/>
        <v>0</v>
      </c>
      <c r="U21" s="25"/>
      <c r="V21" s="20"/>
      <c r="W21" s="29" t="str">
        <f>IFERROR(VLOOKUP(U21,'Data Validation'!$A$1:$B$22,2,FALSE)," ")</f>
        <v xml:space="preserve"> </v>
      </c>
      <c r="X21" s="26"/>
    </row>
    <row r="22" spans="1:24" x14ac:dyDescent="0.3">
      <c r="A22" s="15" t="s">
        <v>63</v>
      </c>
      <c r="B22" s="22"/>
      <c r="C22" s="23"/>
      <c r="D22" s="26"/>
      <c r="E22" s="26"/>
      <c r="F22" s="26"/>
      <c r="G22" s="27" t="str">
        <f t="shared" si="0"/>
        <v/>
      </c>
      <c r="H22" s="26"/>
      <c r="I22" s="26"/>
      <c r="J22" s="27">
        <f t="shared" si="1"/>
        <v>0</v>
      </c>
      <c r="K22" s="19" t="str">
        <f t="shared" si="2"/>
        <v/>
      </c>
      <c r="L22" s="24"/>
      <c r="M22" s="24"/>
      <c r="N22" s="24"/>
      <c r="O22" s="24"/>
      <c r="P22" s="24"/>
      <c r="Q22" s="24"/>
      <c r="R22" s="24"/>
      <c r="S22" s="24"/>
      <c r="T22" s="19">
        <f t="shared" si="3"/>
        <v>0</v>
      </c>
      <c r="U22" s="25"/>
      <c r="V22" s="20"/>
      <c r="W22" s="29" t="str">
        <f>IFERROR(VLOOKUP(U22,'Data Validation'!$A$1:$B$22,2,FALSE)," ")</f>
        <v xml:space="preserve"> </v>
      </c>
      <c r="X22" s="26"/>
    </row>
    <row r="23" spans="1:24" x14ac:dyDescent="0.3">
      <c r="A23" s="15" t="s">
        <v>64</v>
      </c>
      <c r="B23" s="22"/>
      <c r="C23" s="23"/>
      <c r="D23" s="26"/>
      <c r="E23" s="26"/>
      <c r="F23" s="26"/>
      <c r="G23" s="27" t="str">
        <f t="shared" si="0"/>
        <v/>
      </c>
      <c r="H23" s="26"/>
      <c r="I23" s="26"/>
      <c r="J23" s="27">
        <f t="shared" si="1"/>
        <v>0</v>
      </c>
      <c r="K23" s="19" t="str">
        <f t="shared" si="2"/>
        <v/>
      </c>
      <c r="L23" s="24"/>
      <c r="M23" s="24"/>
      <c r="N23" s="24"/>
      <c r="O23" s="24"/>
      <c r="P23" s="24"/>
      <c r="Q23" s="24"/>
      <c r="R23" s="24"/>
      <c r="S23" s="24"/>
      <c r="T23" s="19">
        <f t="shared" si="3"/>
        <v>0</v>
      </c>
      <c r="U23" s="25"/>
      <c r="V23" s="20"/>
      <c r="W23" s="29" t="str">
        <f>IFERROR(VLOOKUP(U23,'Data Validation'!$A$1:$B$22,2,FALSE)," ")</f>
        <v xml:space="preserve"> </v>
      </c>
      <c r="X23" s="26"/>
    </row>
    <row r="24" spans="1:24" x14ac:dyDescent="0.3">
      <c r="A24" s="15" t="s">
        <v>65</v>
      </c>
      <c r="B24" s="28"/>
      <c r="C24" s="23"/>
      <c r="D24" s="26"/>
      <c r="E24" s="26"/>
      <c r="F24" s="26"/>
      <c r="G24" s="27" t="str">
        <f t="shared" si="0"/>
        <v/>
      </c>
      <c r="H24" s="26"/>
      <c r="I24" s="26"/>
      <c r="J24" s="27">
        <f t="shared" si="1"/>
        <v>0</v>
      </c>
      <c r="K24" s="19" t="str">
        <f t="shared" si="2"/>
        <v/>
      </c>
      <c r="L24" s="24"/>
      <c r="M24" s="24"/>
      <c r="N24" s="24"/>
      <c r="O24" s="24"/>
      <c r="P24" s="24"/>
      <c r="Q24" s="24"/>
      <c r="R24" s="24"/>
      <c r="S24" s="24"/>
      <c r="T24" s="19">
        <f t="shared" si="3"/>
        <v>0</v>
      </c>
      <c r="U24" s="25"/>
      <c r="V24" s="20"/>
      <c r="W24" s="29" t="str">
        <f>IFERROR(VLOOKUP(U24,'Data Validation'!$A$1:$B$22,2,FALSE)," ")</f>
        <v xml:space="preserve"> </v>
      </c>
      <c r="X24" s="26"/>
    </row>
    <row r="25" spans="1:24" x14ac:dyDescent="0.3">
      <c r="A25" s="15" t="s">
        <v>66</v>
      </c>
      <c r="B25" s="22"/>
      <c r="C25" s="23"/>
      <c r="D25" s="26"/>
      <c r="E25" s="26"/>
      <c r="F25" s="26"/>
      <c r="G25" s="27" t="str">
        <f t="shared" si="0"/>
        <v/>
      </c>
      <c r="H25" s="26"/>
      <c r="I25" s="26"/>
      <c r="J25" s="27">
        <f t="shared" si="1"/>
        <v>0</v>
      </c>
      <c r="K25" s="19" t="str">
        <f t="shared" si="2"/>
        <v/>
      </c>
      <c r="L25" s="24"/>
      <c r="M25" s="24"/>
      <c r="N25" s="24"/>
      <c r="O25" s="24"/>
      <c r="P25" s="24"/>
      <c r="Q25" s="24"/>
      <c r="R25" s="24"/>
      <c r="S25" s="24"/>
      <c r="T25" s="19">
        <f t="shared" si="3"/>
        <v>0</v>
      </c>
      <c r="U25" s="25"/>
      <c r="V25" s="20"/>
      <c r="W25" s="29" t="str">
        <f>IFERROR(VLOOKUP(U25,'Data Validation'!$A$1:$B$22,2,FALSE)," ")</f>
        <v xml:space="preserve"> </v>
      </c>
      <c r="X25" s="26"/>
    </row>
    <row r="26" spans="1:24" x14ac:dyDescent="0.3">
      <c r="A26" s="15" t="s">
        <v>67</v>
      </c>
      <c r="B26" s="22"/>
      <c r="C26" s="23"/>
      <c r="D26" s="26"/>
      <c r="E26" s="26"/>
      <c r="F26" s="26"/>
      <c r="G26" s="27" t="str">
        <f t="shared" si="0"/>
        <v/>
      </c>
      <c r="H26" s="26"/>
      <c r="I26" s="26"/>
      <c r="J26" s="27">
        <f t="shared" si="1"/>
        <v>0</v>
      </c>
      <c r="K26" s="19" t="str">
        <f t="shared" si="2"/>
        <v/>
      </c>
      <c r="L26" s="24"/>
      <c r="M26" s="24"/>
      <c r="N26" s="24"/>
      <c r="O26" s="24"/>
      <c r="P26" s="24"/>
      <c r="Q26" s="24"/>
      <c r="R26" s="24"/>
      <c r="S26" s="24"/>
      <c r="T26" s="19">
        <f t="shared" si="3"/>
        <v>0</v>
      </c>
      <c r="U26" s="25"/>
      <c r="V26" s="20"/>
      <c r="W26" s="29" t="str">
        <f>IFERROR(VLOOKUP(U26,'Data Validation'!$A$1:$B$22,2,FALSE)," ")</f>
        <v xml:space="preserve"> </v>
      </c>
      <c r="X26" s="26"/>
    </row>
    <row r="27" spans="1:24" x14ac:dyDescent="0.3">
      <c r="A27" s="15" t="s">
        <v>68</v>
      </c>
      <c r="B27" s="22"/>
      <c r="C27" s="23"/>
      <c r="D27" s="26"/>
      <c r="E27" s="26"/>
      <c r="F27" s="26"/>
      <c r="G27" s="27" t="str">
        <f t="shared" si="0"/>
        <v/>
      </c>
      <c r="H27" s="26"/>
      <c r="I27" s="26"/>
      <c r="J27" s="27">
        <f t="shared" si="1"/>
        <v>0</v>
      </c>
      <c r="K27" s="19" t="str">
        <f t="shared" si="2"/>
        <v/>
      </c>
      <c r="L27" s="24"/>
      <c r="M27" s="24"/>
      <c r="N27" s="24"/>
      <c r="O27" s="24"/>
      <c r="P27" s="24"/>
      <c r="Q27" s="24"/>
      <c r="R27" s="24"/>
      <c r="S27" s="24"/>
      <c r="T27" s="19">
        <f>SUM(K27:S27)</f>
        <v>0</v>
      </c>
      <c r="U27" s="25"/>
      <c r="V27" s="20"/>
      <c r="W27" s="29" t="str">
        <f>IFERROR(VLOOKUP(U27,'Data Validation'!$A$1:$B$22,2,FALSE)," ")</f>
        <v xml:space="preserve"> </v>
      </c>
      <c r="X27" s="26"/>
    </row>
    <row r="28" spans="1:24" x14ac:dyDescent="0.3">
      <c r="A28" s="15" t="s">
        <v>69</v>
      </c>
      <c r="B28" s="22"/>
      <c r="C28" s="23"/>
      <c r="D28" s="26"/>
      <c r="E28" s="26"/>
      <c r="F28" s="26"/>
      <c r="G28" s="27" t="str">
        <f t="shared" si="0"/>
        <v/>
      </c>
      <c r="H28" s="26"/>
      <c r="I28" s="26"/>
      <c r="J28" s="27">
        <f t="shared" si="1"/>
        <v>0</v>
      </c>
      <c r="K28" s="19" t="str">
        <f t="shared" si="2"/>
        <v/>
      </c>
      <c r="L28" s="24"/>
      <c r="M28" s="24"/>
      <c r="N28" s="24"/>
      <c r="O28" s="24"/>
      <c r="P28" s="24"/>
      <c r="Q28" s="24"/>
      <c r="R28" s="24"/>
      <c r="S28" s="24"/>
      <c r="T28" s="19">
        <f>SUM(K28:S28)</f>
        <v>0</v>
      </c>
      <c r="U28" s="25"/>
      <c r="V28" s="20"/>
      <c r="W28" s="29" t="str">
        <f>IFERROR(VLOOKUP(U28,'Data Validation'!$A$1:$B$22,2,FALSE)," ")</f>
        <v xml:space="preserve"> </v>
      </c>
      <c r="X28" s="26"/>
    </row>
    <row r="29" spans="1:24" x14ac:dyDescent="0.3">
      <c r="A29" s="15" t="s">
        <v>70</v>
      </c>
      <c r="B29" s="22"/>
      <c r="C29" s="23"/>
      <c r="D29" s="26"/>
      <c r="E29" s="26"/>
      <c r="F29" s="26"/>
      <c r="G29" s="27" t="str">
        <f t="shared" si="0"/>
        <v/>
      </c>
      <c r="H29" s="26"/>
      <c r="I29" s="26"/>
      <c r="J29" s="27">
        <f t="shared" si="1"/>
        <v>0</v>
      </c>
      <c r="K29" s="19" t="str">
        <f t="shared" si="2"/>
        <v/>
      </c>
      <c r="L29" s="24"/>
      <c r="M29" s="24"/>
      <c r="N29" s="24"/>
      <c r="O29" s="24"/>
      <c r="P29" s="24"/>
      <c r="Q29" s="24"/>
      <c r="R29" s="24"/>
      <c r="S29" s="24"/>
      <c r="T29" s="19">
        <f t="shared" si="3"/>
        <v>0</v>
      </c>
      <c r="U29" s="25"/>
      <c r="V29" s="20"/>
      <c r="W29" s="29" t="str">
        <f>IFERROR(VLOOKUP(U29,'Data Validation'!$A$1:$B$22,2,FALSE)," ")</f>
        <v xml:space="preserve"> </v>
      </c>
      <c r="X29" s="26"/>
    </row>
    <row r="30" spans="1:24" x14ac:dyDescent="0.3">
      <c r="A30" s="15" t="s">
        <v>71</v>
      </c>
      <c r="B30" s="22"/>
      <c r="C30" s="23"/>
      <c r="D30" s="26"/>
      <c r="E30" s="26"/>
      <c r="F30" s="26"/>
      <c r="G30" s="27" t="str">
        <f t="shared" si="0"/>
        <v/>
      </c>
      <c r="H30" s="26"/>
      <c r="I30" s="26"/>
      <c r="J30" s="27">
        <f t="shared" si="1"/>
        <v>0</v>
      </c>
      <c r="K30" s="19" t="str">
        <f t="shared" si="2"/>
        <v/>
      </c>
      <c r="L30" s="24"/>
      <c r="M30" s="24"/>
      <c r="N30" s="24"/>
      <c r="O30" s="24"/>
      <c r="P30" s="24"/>
      <c r="Q30" s="24"/>
      <c r="R30" s="24"/>
      <c r="S30" s="24"/>
      <c r="T30" s="19">
        <f t="shared" si="3"/>
        <v>0</v>
      </c>
      <c r="U30" s="25"/>
      <c r="V30" s="20"/>
      <c r="W30" s="29" t="str">
        <f>IFERROR(VLOOKUP(U30,'Data Validation'!$A$1:$B$22,2,FALSE)," ")</f>
        <v xml:space="preserve"> </v>
      </c>
      <c r="X30" s="26"/>
    </row>
    <row r="31" spans="1:24" x14ac:dyDescent="0.3">
      <c r="A31" s="15" t="s">
        <v>72</v>
      </c>
      <c r="B31" s="22"/>
      <c r="C31" s="23"/>
      <c r="D31" s="26"/>
      <c r="E31" s="26"/>
      <c r="F31" s="26"/>
      <c r="G31" s="27" t="str">
        <f t="shared" si="0"/>
        <v/>
      </c>
      <c r="H31" s="26"/>
      <c r="I31" s="26"/>
      <c r="J31" s="27">
        <f t="shared" si="1"/>
        <v>0</v>
      </c>
      <c r="K31" s="19" t="str">
        <f t="shared" si="2"/>
        <v/>
      </c>
      <c r="L31" s="24"/>
      <c r="M31" s="24"/>
      <c r="N31" s="24"/>
      <c r="O31" s="24"/>
      <c r="P31" s="24"/>
      <c r="Q31" s="24"/>
      <c r="R31" s="24"/>
      <c r="S31" s="24"/>
      <c r="T31" s="19">
        <f t="shared" si="3"/>
        <v>0</v>
      </c>
      <c r="U31" s="25"/>
      <c r="V31" s="20"/>
      <c r="W31" s="29" t="str">
        <f>IFERROR(VLOOKUP(U31,'Data Validation'!$A$1:$B$22,2,FALSE)," ")</f>
        <v xml:space="preserve"> </v>
      </c>
      <c r="X31" s="26"/>
    </row>
    <row r="32" spans="1:24" x14ac:dyDescent="0.3">
      <c r="A32" s="15" t="s">
        <v>73</v>
      </c>
      <c r="B32" s="22"/>
      <c r="C32" s="23"/>
      <c r="D32" s="26"/>
      <c r="E32" s="26"/>
      <c r="F32" s="26"/>
      <c r="G32" s="27" t="str">
        <f t="shared" si="0"/>
        <v/>
      </c>
      <c r="H32" s="26"/>
      <c r="I32" s="26"/>
      <c r="J32" s="27">
        <f t="shared" si="1"/>
        <v>0</v>
      </c>
      <c r="K32" s="19" t="str">
        <f t="shared" si="2"/>
        <v/>
      </c>
      <c r="L32" s="24"/>
      <c r="M32" s="24"/>
      <c r="N32" s="24"/>
      <c r="O32" s="24"/>
      <c r="P32" s="24"/>
      <c r="Q32" s="24"/>
      <c r="R32" s="24"/>
      <c r="S32" s="24"/>
      <c r="T32" s="19">
        <f t="shared" si="3"/>
        <v>0</v>
      </c>
      <c r="U32" s="25"/>
      <c r="V32" s="20"/>
      <c r="W32" s="29" t="str">
        <f>IFERROR(VLOOKUP(U32,'Data Validation'!$A$1:$B$22,2,FALSE)," ")</f>
        <v xml:space="preserve"> </v>
      </c>
      <c r="X32" s="26"/>
    </row>
    <row r="33" spans="1:24" x14ac:dyDescent="0.3">
      <c r="A33" s="15" t="s">
        <v>74</v>
      </c>
      <c r="B33" s="22"/>
      <c r="C33" s="23"/>
      <c r="D33" s="26"/>
      <c r="E33" s="26"/>
      <c r="F33" s="26"/>
      <c r="G33" s="27" t="str">
        <f t="shared" si="0"/>
        <v/>
      </c>
      <c r="H33" s="26"/>
      <c r="I33" s="26"/>
      <c r="J33" s="27">
        <f t="shared" si="1"/>
        <v>0</v>
      </c>
      <c r="K33" s="19" t="str">
        <f t="shared" si="2"/>
        <v/>
      </c>
      <c r="L33" s="24"/>
      <c r="M33" s="24"/>
      <c r="N33" s="24"/>
      <c r="O33" s="24"/>
      <c r="P33" s="24"/>
      <c r="Q33" s="24"/>
      <c r="R33" s="24"/>
      <c r="S33" s="24"/>
      <c r="T33" s="19">
        <f t="shared" si="3"/>
        <v>0</v>
      </c>
      <c r="U33" s="25"/>
      <c r="V33" s="20"/>
      <c r="W33" s="29" t="str">
        <f>IFERROR(VLOOKUP(U33,'Data Validation'!$A$1:$B$22,2,FALSE)," ")</f>
        <v xml:space="preserve"> </v>
      </c>
      <c r="X33" s="26"/>
    </row>
    <row r="34" spans="1:24" x14ac:dyDescent="0.3">
      <c r="A34" s="15" t="s">
        <v>75</v>
      </c>
      <c r="B34" s="22"/>
      <c r="C34" s="23"/>
      <c r="D34" s="26"/>
      <c r="E34" s="26"/>
      <c r="F34" s="26"/>
      <c r="G34" s="27" t="str">
        <f t="shared" si="0"/>
        <v/>
      </c>
      <c r="H34" s="26"/>
      <c r="I34" s="26"/>
      <c r="J34" s="27">
        <f t="shared" si="1"/>
        <v>0</v>
      </c>
      <c r="K34" s="19" t="str">
        <f t="shared" si="2"/>
        <v/>
      </c>
      <c r="L34" s="24"/>
      <c r="M34" s="24"/>
      <c r="N34" s="24"/>
      <c r="O34" s="24"/>
      <c r="P34" s="24"/>
      <c r="Q34" s="24"/>
      <c r="R34" s="24"/>
      <c r="S34" s="24"/>
      <c r="T34" s="19">
        <f t="shared" si="3"/>
        <v>0</v>
      </c>
      <c r="U34" s="25"/>
      <c r="V34" s="20"/>
      <c r="W34" s="29" t="str">
        <f>IFERROR(VLOOKUP(U34,'Data Validation'!$A$1:$B$22,2,FALSE)," ")</f>
        <v xml:space="preserve"> </v>
      </c>
      <c r="X34" s="26"/>
    </row>
    <row r="35" spans="1:24" x14ac:dyDescent="0.3">
      <c r="A35" s="15" t="s">
        <v>76</v>
      </c>
      <c r="B35" s="22"/>
      <c r="C35" s="23"/>
      <c r="D35" s="26"/>
      <c r="E35" s="26"/>
      <c r="F35" s="26"/>
      <c r="G35" s="27" t="str">
        <f t="shared" si="0"/>
        <v/>
      </c>
      <c r="H35" s="26"/>
      <c r="I35" s="26"/>
      <c r="J35" s="27">
        <f t="shared" si="1"/>
        <v>0</v>
      </c>
      <c r="K35" s="19" t="str">
        <f t="shared" si="2"/>
        <v/>
      </c>
      <c r="L35" s="24"/>
      <c r="M35" s="24"/>
      <c r="N35" s="24"/>
      <c r="O35" s="24"/>
      <c r="P35" s="24"/>
      <c r="Q35" s="24"/>
      <c r="R35" s="24"/>
      <c r="S35" s="24"/>
      <c r="T35" s="19">
        <f t="shared" si="3"/>
        <v>0</v>
      </c>
      <c r="U35" s="25"/>
      <c r="V35" s="20"/>
      <c r="W35" s="29" t="str">
        <f>IFERROR(VLOOKUP(U35,'Data Validation'!$A$1:$B$22,2,FALSE)," ")</f>
        <v xml:space="preserve"> </v>
      </c>
      <c r="X35" s="26"/>
    </row>
    <row r="36" spans="1:24" x14ac:dyDescent="0.3">
      <c r="A36" s="15" t="s">
        <v>77</v>
      </c>
      <c r="B36" s="22"/>
      <c r="C36" s="23"/>
      <c r="D36" s="26"/>
      <c r="E36" s="26"/>
      <c r="F36" s="26"/>
      <c r="G36" s="27" t="str">
        <f t="shared" si="0"/>
        <v/>
      </c>
      <c r="H36" s="26"/>
      <c r="I36" s="26"/>
      <c r="J36" s="27">
        <f t="shared" si="1"/>
        <v>0</v>
      </c>
      <c r="K36" s="19" t="str">
        <f t="shared" si="2"/>
        <v/>
      </c>
      <c r="L36" s="24"/>
      <c r="M36" s="24"/>
      <c r="N36" s="24"/>
      <c r="O36" s="24"/>
      <c r="P36" s="24"/>
      <c r="Q36" s="24"/>
      <c r="R36" s="24"/>
      <c r="S36" s="24"/>
      <c r="T36" s="19">
        <f t="shared" si="3"/>
        <v>0</v>
      </c>
      <c r="U36" s="25"/>
      <c r="V36" s="20"/>
      <c r="W36" s="29" t="str">
        <f>IFERROR(VLOOKUP(U36,'Data Validation'!$A$1:$B$22,2,FALSE)," ")</f>
        <v xml:space="preserve"> </v>
      </c>
      <c r="X36" s="26"/>
    </row>
    <row r="37" spans="1:24" x14ac:dyDescent="0.3">
      <c r="A37" s="15" t="s">
        <v>78</v>
      </c>
      <c r="B37" s="22"/>
      <c r="C37" s="23"/>
      <c r="D37" s="26"/>
      <c r="E37" s="26"/>
      <c r="F37" s="26"/>
      <c r="G37" s="27" t="str">
        <f t="shared" si="0"/>
        <v/>
      </c>
      <c r="H37" s="26"/>
      <c r="I37" s="26"/>
      <c r="J37" s="27">
        <f t="shared" si="1"/>
        <v>0</v>
      </c>
      <c r="K37" s="19" t="str">
        <f t="shared" si="2"/>
        <v/>
      </c>
      <c r="L37" s="24"/>
      <c r="M37" s="24"/>
      <c r="N37" s="24"/>
      <c r="O37" s="24"/>
      <c r="P37" s="24"/>
      <c r="Q37" s="24"/>
      <c r="R37" s="24"/>
      <c r="S37" s="24"/>
      <c r="T37" s="19">
        <f t="shared" si="3"/>
        <v>0</v>
      </c>
      <c r="U37" s="25"/>
      <c r="V37" s="20"/>
      <c r="W37" s="29" t="str">
        <f>IFERROR(VLOOKUP(U37,'Data Validation'!$A$1:$B$22,2,FALSE)," ")</f>
        <v xml:space="preserve"> </v>
      </c>
      <c r="X37" s="26"/>
    </row>
    <row r="38" spans="1:24" x14ac:dyDescent="0.3">
      <c r="A38" s="15" t="s">
        <v>79</v>
      </c>
      <c r="B38" s="22"/>
      <c r="C38" s="23"/>
      <c r="D38" s="26"/>
      <c r="E38" s="26"/>
      <c r="F38" s="26"/>
      <c r="G38" s="27" t="str">
        <f t="shared" si="0"/>
        <v/>
      </c>
      <c r="H38" s="26"/>
      <c r="I38" s="26"/>
      <c r="J38" s="27">
        <f t="shared" si="1"/>
        <v>0</v>
      </c>
      <c r="K38" s="19" t="str">
        <f t="shared" si="2"/>
        <v/>
      </c>
      <c r="L38" s="24"/>
      <c r="M38" s="24"/>
      <c r="N38" s="24"/>
      <c r="O38" s="24"/>
      <c r="P38" s="24"/>
      <c r="Q38" s="24"/>
      <c r="R38" s="24"/>
      <c r="S38" s="24"/>
      <c r="T38" s="19">
        <f t="shared" si="3"/>
        <v>0</v>
      </c>
      <c r="U38" s="25"/>
      <c r="V38" s="20"/>
      <c r="W38" s="29" t="str">
        <f>IFERROR(VLOOKUP(U38,'Data Validation'!$A$1:$B$22,2,FALSE)," ")</f>
        <v xml:space="preserve"> </v>
      </c>
      <c r="X38" s="26"/>
    </row>
    <row r="39" spans="1:24" x14ac:dyDescent="0.3">
      <c r="A39" s="15" t="s">
        <v>80</v>
      </c>
      <c r="B39" s="22"/>
      <c r="C39" s="23"/>
      <c r="D39" s="26"/>
      <c r="E39" s="26"/>
      <c r="F39" s="26"/>
      <c r="G39" s="27" t="str">
        <f t="shared" si="0"/>
        <v/>
      </c>
      <c r="H39" s="26"/>
      <c r="I39" s="26"/>
      <c r="J39" s="27">
        <f t="shared" si="1"/>
        <v>0</v>
      </c>
      <c r="K39" s="19" t="str">
        <f t="shared" si="2"/>
        <v/>
      </c>
      <c r="L39" s="24"/>
      <c r="M39" s="24"/>
      <c r="N39" s="24"/>
      <c r="O39" s="24"/>
      <c r="P39" s="24"/>
      <c r="Q39" s="24"/>
      <c r="R39" s="24"/>
      <c r="S39" s="24"/>
      <c r="T39" s="19">
        <f t="shared" si="3"/>
        <v>0</v>
      </c>
      <c r="U39" s="25"/>
      <c r="V39" s="20"/>
      <c r="W39" s="29" t="str">
        <f>IFERROR(VLOOKUP(U39,'Data Validation'!$A$1:$B$22,2,FALSE)," ")</f>
        <v xml:space="preserve"> </v>
      </c>
      <c r="X39" s="26"/>
    </row>
    <row r="40" spans="1:24" x14ac:dyDescent="0.3">
      <c r="A40" s="15" t="s">
        <v>81</v>
      </c>
      <c r="B40" s="22"/>
      <c r="C40" s="23"/>
      <c r="D40" s="26"/>
      <c r="E40" s="26"/>
      <c r="F40" s="26"/>
      <c r="G40" s="27" t="str">
        <f t="shared" si="0"/>
        <v/>
      </c>
      <c r="H40" s="26"/>
      <c r="I40" s="26"/>
      <c r="J40" s="27">
        <f t="shared" si="1"/>
        <v>0</v>
      </c>
      <c r="K40" s="19" t="str">
        <f t="shared" si="2"/>
        <v/>
      </c>
      <c r="L40" s="24"/>
      <c r="M40" s="24"/>
      <c r="N40" s="24"/>
      <c r="O40" s="24"/>
      <c r="P40" s="24"/>
      <c r="Q40" s="24"/>
      <c r="R40" s="24"/>
      <c r="S40" s="24"/>
      <c r="T40" s="19">
        <f t="shared" si="3"/>
        <v>0</v>
      </c>
      <c r="U40" s="25"/>
      <c r="V40" s="20"/>
      <c r="W40" s="29" t="str">
        <f>IFERROR(VLOOKUP(U40,'Data Validation'!$A$1:$B$22,2,FALSE)," ")</f>
        <v xml:space="preserve"> </v>
      </c>
      <c r="X40" s="26"/>
    </row>
    <row r="41" spans="1:24" x14ac:dyDescent="0.3">
      <c r="A41" s="15" t="s">
        <v>82</v>
      </c>
      <c r="B41" s="22"/>
      <c r="C41" s="23"/>
      <c r="D41" s="26"/>
      <c r="E41" s="26"/>
      <c r="F41" s="26"/>
      <c r="G41" s="27" t="str">
        <f t="shared" si="0"/>
        <v/>
      </c>
      <c r="H41" s="26"/>
      <c r="I41" s="26"/>
      <c r="J41" s="27">
        <f t="shared" si="1"/>
        <v>0</v>
      </c>
      <c r="K41" s="19" t="str">
        <f t="shared" si="2"/>
        <v/>
      </c>
      <c r="L41" s="24"/>
      <c r="M41" s="24"/>
      <c r="N41" s="24"/>
      <c r="O41" s="24"/>
      <c r="P41" s="24"/>
      <c r="Q41" s="24"/>
      <c r="R41" s="24"/>
      <c r="S41" s="24"/>
      <c r="T41" s="19">
        <f t="shared" si="3"/>
        <v>0</v>
      </c>
      <c r="U41" s="25"/>
      <c r="V41" s="20"/>
      <c r="W41" s="29" t="str">
        <f>IFERROR(VLOOKUP(U41,'Data Validation'!$A$1:$B$22,2,FALSE)," ")</f>
        <v xml:space="preserve"> </v>
      </c>
      <c r="X41" s="26"/>
    </row>
    <row r="42" spans="1:24" x14ac:dyDescent="0.3">
      <c r="A42" s="15" t="s">
        <v>83</v>
      </c>
      <c r="B42" s="22"/>
      <c r="C42" s="23"/>
      <c r="D42" s="26"/>
      <c r="E42" s="26"/>
      <c r="F42" s="26"/>
      <c r="G42" s="27" t="str">
        <f t="shared" si="0"/>
        <v/>
      </c>
      <c r="H42" s="26"/>
      <c r="I42" s="26"/>
      <c r="J42" s="27">
        <f t="shared" si="1"/>
        <v>0</v>
      </c>
      <c r="K42" s="19" t="str">
        <f t="shared" si="2"/>
        <v/>
      </c>
      <c r="L42" s="24"/>
      <c r="M42" s="24"/>
      <c r="N42" s="24"/>
      <c r="O42" s="24"/>
      <c r="P42" s="24"/>
      <c r="Q42" s="24"/>
      <c r="R42" s="24"/>
      <c r="S42" s="24"/>
      <c r="T42" s="19">
        <f t="shared" si="3"/>
        <v>0</v>
      </c>
      <c r="U42" s="25"/>
      <c r="V42" s="20"/>
      <c r="W42" s="29" t="str">
        <f>IFERROR(VLOOKUP(U42,'Data Validation'!$A$1:$B$22,2,FALSE)," ")</f>
        <v xml:space="preserve"> </v>
      </c>
      <c r="X42" s="26"/>
    </row>
    <row r="43" spans="1:24" x14ac:dyDescent="0.3">
      <c r="A43" s="15" t="s">
        <v>84</v>
      </c>
      <c r="B43" s="22"/>
      <c r="C43" s="23"/>
      <c r="D43" s="26"/>
      <c r="E43" s="26"/>
      <c r="F43" s="26"/>
      <c r="G43" s="27" t="str">
        <f t="shared" si="0"/>
        <v/>
      </c>
      <c r="H43" s="26"/>
      <c r="I43" s="26"/>
      <c r="J43" s="27">
        <f t="shared" si="1"/>
        <v>0</v>
      </c>
      <c r="K43" s="19" t="str">
        <f t="shared" si="2"/>
        <v/>
      </c>
      <c r="L43" s="24"/>
      <c r="M43" s="24"/>
      <c r="N43" s="24"/>
      <c r="O43" s="24"/>
      <c r="P43" s="24"/>
      <c r="Q43" s="24"/>
      <c r="R43" s="24"/>
      <c r="S43" s="24"/>
      <c r="T43" s="19">
        <f t="shared" si="3"/>
        <v>0</v>
      </c>
      <c r="U43" s="25"/>
      <c r="V43" s="20"/>
      <c r="W43" s="29" t="str">
        <f>IFERROR(VLOOKUP(U43,'Data Validation'!$A$1:$B$22,2,FALSE)," ")</f>
        <v xml:space="preserve"> </v>
      </c>
      <c r="X43" s="26"/>
    </row>
    <row r="44" spans="1:24" x14ac:dyDescent="0.3">
      <c r="A44" s="15" t="s">
        <v>85</v>
      </c>
      <c r="B44" s="22"/>
      <c r="C44" s="23"/>
      <c r="D44" s="26"/>
      <c r="E44" s="26"/>
      <c r="F44" s="26"/>
      <c r="G44" s="27" t="str">
        <f t="shared" si="0"/>
        <v/>
      </c>
      <c r="H44" s="26"/>
      <c r="I44" s="26"/>
      <c r="J44" s="27">
        <f t="shared" si="1"/>
        <v>0</v>
      </c>
      <c r="K44" s="19" t="str">
        <f t="shared" si="2"/>
        <v/>
      </c>
      <c r="L44" s="24"/>
      <c r="M44" s="24"/>
      <c r="N44" s="24"/>
      <c r="O44" s="24"/>
      <c r="P44" s="24"/>
      <c r="Q44" s="24"/>
      <c r="R44" s="24"/>
      <c r="S44" s="24"/>
      <c r="T44" s="19">
        <f t="shared" si="3"/>
        <v>0</v>
      </c>
      <c r="U44" s="25"/>
      <c r="V44" s="20"/>
      <c r="W44" s="29" t="str">
        <f>IFERROR(VLOOKUP(U44,'Data Validation'!$A$1:$B$22,2,FALSE)," ")</f>
        <v xml:space="preserve"> </v>
      </c>
      <c r="X44" s="26"/>
    </row>
    <row r="45" spans="1:24" x14ac:dyDescent="0.3">
      <c r="A45" s="15" t="s">
        <v>86</v>
      </c>
      <c r="B45" s="22"/>
      <c r="C45" s="23"/>
      <c r="D45" s="26"/>
      <c r="E45" s="26"/>
      <c r="F45" s="26"/>
      <c r="G45" s="27" t="str">
        <f t="shared" si="0"/>
        <v/>
      </c>
      <c r="H45" s="26"/>
      <c r="I45" s="26"/>
      <c r="J45" s="27">
        <f t="shared" si="1"/>
        <v>0</v>
      </c>
      <c r="K45" s="19" t="str">
        <f t="shared" si="2"/>
        <v/>
      </c>
      <c r="L45" s="24"/>
      <c r="M45" s="24"/>
      <c r="N45" s="24"/>
      <c r="O45" s="24"/>
      <c r="P45" s="24"/>
      <c r="Q45" s="24"/>
      <c r="R45" s="24"/>
      <c r="S45" s="24"/>
      <c r="T45" s="19">
        <f t="shared" si="3"/>
        <v>0</v>
      </c>
      <c r="U45" s="25"/>
      <c r="V45" s="20"/>
      <c r="W45" s="29" t="str">
        <f>IFERROR(VLOOKUP(U45,'Data Validation'!$A$1:$B$22,2,FALSE)," ")</f>
        <v xml:space="preserve"> </v>
      </c>
      <c r="X45" s="26"/>
    </row>
    <row r="46" spans="1:24" x14ac:dyDescent="0.3">
      <c r="A46" s="15" t="s">
        <v>87</v>
      </c>
      <c r="B46" s="22"/>
      <c r="C46" s="23"/>
      <c r="D46" s="26"/>
      <c r="E46" s="26"/>
      <c r="F46" s="26"/>
      <c r="G46" s="27" t="str">
        <f t="shared" si="0"/>
        <v/>
      </c>
      <c r="H46" s="26"/>
      <c r="I46" s="26"/>
      <c r="J46" s="27">
        <f t="shared" si="1"/>
        <v>0</v>
      </c>
      <c r="K46" s="19" t="str">
        <f t="shared" si="2"/>
        <v/>
      </c>
      <c r="L46" s="24"/>
      <c r="M46" s="24"/>
      <c r="N46" s="24"/>
      <c r="O46" s="24"/>
      <c r="P46" s="24"/>
      <c r="Q46" s="24"/>
      <c r="R46" s="24"/>
      <c r="S46" s="24"/>
      <c r="T46" s="19">
        <f t="shared" si="3"/>
        <v>0</v>
      </c>
      <c r="U46" s="25"/>
      <c r="V46" s="20"/>
      <c r="W46" s="29" t="str">
        <f>IFERROR(VLOOKUP(U46,'Data Validation'!$A$1:$B$22,2,FALSE)," ")</f>
        <v xml:space="preserve"> </v>
      </c>
      <c r="X46" s="26"/>
    </row>
    <row r="47" spans="1:24" x14ac:dyDescent="0.3">
      <c r="A47" s="15" t="s">
        <v>88</v>
      </c>
      <c r="B47" s="22"/>
      <c r="C47" s="23"/>
      <c r="D47" s="26"/>
      <c r="E47" s="26"/>
      <c r="F47" s="26"/>
      <c r="G47" s="27" t="str">
        <f t="shared" si="0"/>
        <v/>
      </c>
      <c r="H47" s="26"/>
      <c r="I47" s="26"/>
      <c r="J47" s="27">
        <f t="shared" si="1"/>
        <v>0</v>
      </c>
      <c r="K47" s="19" t="str">
        <f t="shared" si="2"/>
        <v/>
      </c>
      <c r="L47" s="24"/>
      <c r="M47" s="24"/>
      <c r="N47" s="24"/>
      <c r="O47" s="24"/>
      <c r="P47" s="24"/>
      <c r="Q47" s="24"/>
      <c r="R47" s="24"/>
      <c r="S47" s="24"/>
      <c r="T47" s="19">
        <f t="shared" si="3"/>
        <v>0</v>
      </c>
      <c r="U47" s="25"/>
      <c r="V47" s="20"/>
      <c r="W47" s="29" t="str">
        <f>IFERROR(VLOOKUP(U47,'Data Validation'!$A$1:$B$22,2,FALSE)," ")</f>
        <v xml:space="preserve"> </v>
      </c>
      <c r="X47" s="26"/>
    </row>
    <row r="48" spans="1:24" x14ac:dyDescent="0.3">
      <c r="A48" s="15" t="s">
        <v>89</v>
      </c>
      <c r="B48" s="22"/>
      <c r="C48" s="23"/>
      <c r="D48" s="26"/>
      <c r="E48" s="26"/>
      <c r="F48" s="26"/>
      <c r="G48" s="27" t="str">
        <f t="shared" si="0"/>
        <v/>
      </c>
      <c r="H48" s="26"/>
      <c r="I48" s="26"/>
      <c r="J48" s="27">
        <f t="shared" si="1"/>
        <v>0</v>
      </c>
      <c r="K48" s="19" t="str">
        <f t="shared" si="2"/>
        <v/>
      </c>
      <c r="L48" s="24"/>
      <c r="M48" s="24"/>
      <c r="N48" s="24"/>
      <c r="O48" s="24"/>
      <c r="P48" s="24"/>
      <c r="Q48" s="24"/>
      <c r="R48" s="24"/>
      <c r="S48" s="24"/>
      <c r="T48" s="19">
        <f t="shared" si="3"/>
        <v>0</v>
      </c>
      <c r="U48" s="25"/>
      <c r="V48" s="20"/>
      <c r="W48" s="29" t="str">
        <f>IFERROR(VLOOKUP(U48,'Data Validation'!$A$1:$B$22,2,FALSE)," ")</f>
        <v xml:space="preserve"> </v>
      </c>
      <c r="X48" s="26"/>
    </row>
    <row r="49" spans="1:24" x14ac:dyDescent="0.3">
      <c r="A49" s="15" t="s">
        <v>90</v>
      </c>
      <c r="B49" s="22"/>
      <c r="C49" s="23"/>
      <c r="D49" s="26"/>
      <c r="E49" s="26"/>
      <c r="F49" s="26"/>
      <c r="G49" s="27" t="str">
        <f t="shared" si="0"/>
        <v/>
      </c>
      <c r="H49" s="26"/>
      <c r="I49" s="26"/>
      <c r="J49" s="27">
        <f t="shared" si="1"/>
        <v>0</v>
      </c>
      <c r="K49" s="19" t="str">
        <f t="shared" si="2"/>
        <v/>
      </c>
      <c r="L49" s="24"/>
      <c r="M49" s="24"/>
      <c r="N49" s="24"/>
      <c r="O49" s="24"/>
      <c r="P49" s="24"/>
      <c r="Q49" s="24"/>
      <c r="R49" s="24"/>
      <c r="S49" s="24"/>
      <c r="T49" s="19">
        <f t="shared" si="3"/>
        <v>0</v>
      </c>
      <c r="U49" s="25"/>
      <c r="V49" s="20"/>
      <c r="W49" s="29" t="str">
        <f>IFERROR(VLOOKUP(U49,'Data Validation'!$A$1:$B$22,2,FALSE)," ")</f>
        <v xml:space="preserve"> </v>
      </c>
      <c r="X49" s="26"/>
    </row>
    <row r="50" spans="1:24" x14ac:dyDescent="0.3">
      <c r="A50" s="15" t="s">
        <v>91</v>
      </c>
      <c r="B50" s="22"/>
      <c r="C50" s="23"/>
      <c r="D50" s="26"/>
      <c r="E50" s="26"/>
      <c r="F50" s="26"/>
      <c r="G50" s="27" t="str">
        <f t="shared" si="0"/>
        <v/>
      </c>
      <c r="H50" s="26"/>
      <c r="I50" s="26"/>
      <c r="J50" s="27">
        <f t="shared" si="1"/>
        <v>0</v>
      </c>
      <c r="K50" s="19" t="str">
        <f t="shared" si="2"/>
        <v/>
      </c>
      <c r="L50" s="24"/>
      <c r="M50" s="24"/>
      <c r="N50" s="24"/>
      <c r="O50" s="24"/>
      <c r="P50" s="24"/>
      <c r="Q50" s="24"/>
      <c r="R50" s="24"/>
      <c r="S50" s="24"/>
      <c r="T50" s="19">
        <f t="shared" si="3"/>
        <v>0</v>
      </c>
      <c r="U50" s="25"/>
      <c r="V50" s="20"/>
      <c r="W50" s="29" t="str">
        <f>IFERROR(VLOOKUP(U50,'Data Validation'!$A$1:$B$22,2,FALSE)," ")</f>
        <v xml:space="preserve"> </v>
      </c>
      <c r="X50" s="26"/>
    </row>
    <row r="51" spans="1:24" x14ac:dyDescent="0.3">
      <c r="A51" s="15" t="s">
        <v>92</v>
      </c>
      <c r="B51" s="22"/>
      <c r="C51" s="23"/>
      <c r="D51" s="26"/>
      <c r="E51" s="26"/>
      <c r="F51" s="26"/>
      <c r="G51" s="27" t="str">
        <f t="shared" si="0"/>
        <v/>
      </c>
      <c r="H51" s="26"/>
      <c r="I51" s="26"/>
      <c r="J51" s="27">
        <f t="shared" si="1"/>
        <v>0</v>
      </c>
      <c r="K51" s="19" t="str">
        <f t="shared" si="2"/>
        <v/>
      </c>
      <c r="L51" s="24"/>
      <c r="M51" s="24"/>
      <c r="N51" s="24"/>
      <c r="O51" s="24"/>
      <c r="P51" s="24"/>
      <c r="Q51" s="24"/>
      <c r="R51" s="24"/>
      <c r="S51" s="24"/>
      <c r="T51" s="19">
        <f t="shared" si="3"/>
        <v>0</v>
      </c>
      <c r="U51" s="25"/>
      <c r="V51" s="20"/>
      <c r="W51" s="29" t="str">
        <f>IFERROR(VLOOKUP(U51,'Data Validation'!$A$1:$B$22,2,FALSE)," ")</f>
        <v xml:space="preserve"> </v>
      </c>
      <c r="X51" s="26"/>
    </row>
    <row r="52" spans="1:24" x14ac:dyDescent="0.3">
      <c r="A52" s="15" t="s">
        <v>93</v>
      </c>
      <c r="B52" s="22"/>
      <c r="C52" s="23"/>
      <c r="D52" s="26"/>
      <c r="E52" s="26"/>
      <c r="F52" s="26"/>
      <c r="G52" s="27" t="str">
        <f t="shared" si="0"/>
        <v/>
      </c>
      <c r="H52" s="26"/>
      <c r="I52" s="26"/>
      <c r="J52" s="27">
        <f t="shared" si="1"/>
        <v>0</v>
      </c>
      <c r="K52" s="19" t="str">
        <f t="shared" si="2"/>
        <v/>
      </c>
      <c r="L52" s="24"/>
      <c r="M52" s="24"/>
      <c r="N52" s="24"/>
      <c r="O52" s="24"/>
      <c r="P52" s="24"/>
      <c r="Q52" s="24"/>
      <c r="R52" s="24"/>
      <c r="S52" s="24"/>
      <c r="T52" s="19">
        <f t="shared" si="3"/>
        <v>0</v>
      </c>
      <c r="U52" s="25"/>
      <c r="V52" s="20"/>
      <c r="W52" s="29" t="str">
        <f>IFERROR(VLOOKUP(U52,'Data Validation'!$A$1:$B$22,2,FALSE)," ")</f>
        <v xml:space="preserve"> </v>
      </c>
      <c r="X52" s="26"/>
    </row>
    <row r="53" spans="1:24" x14ac:dyDescent="0.3">
      <c r="A53" s="15" t="s">
        <v>94</v>
      </c>
      <c r="B53" s="22"/>
      <c r="C53" s="23"/>
      <c r="D53" s="26"/>
      <c r="E53" s="26"/>
      <c r="F53" s="26"/>
      <c r="G53" s="27" t="str">
        <f t="shared" si="0"/>
        <v/>
      </c>
      <c r="H53" s="26"/>
      <c r="I53" s="26"/>
      <c r="J53" s="27">
        <f t="shared" si="1"/>
        <v>0</v>
      </c>
      <c r="K53" s="19" t="str">
        <f t="shared" si="2"/>
        <v/>
      </c>
      <c r="L53" s="24"/>
      <c r="M53" s="24"/>
      <c r="N53" s="24"/>
      <c r="O53" s="24"/>
      <c r="P53" s="24"/>
      <c r="Q53" s="24"/>
      <c r="R53" s="24"/>
      <c r="S53" s="24"/>
      <c r="T53" s="19">
        <f t="shared" si="3"/>
        <v>0</v>
      </c>
      <c r="U53" s="25"/>
      <c r="V53" s="20"/>
      <c r="W53" s="29" t="str">
        <f>IFERROR(VLOOKUP(U53,'Data Validation'!$A$1:$B$22,2,FALSE)," ")</f>
        <v xml:space="preserve"> </v>
      </c>
      <c r="X53" s="26"/>
    </row>
    <row r="54" spans="1:24" x14ac:dyDescent="0.3">
      <c r="A54" s="15" t="s">
        <v>95</v>
      </c>
      <c r="B54" s="22"/>
      <c r="C54" s="23"/>
      <c r="D54" s="26"/>
      <c r="E54" s="26"/>
      <c r="F54" s="26"/>
      <c r="G54" s="27" t="str">
        <f t="shared" si="0"/>
        <v/>
      </c>
      <c r="H54" s="26"/>
      <c r="I54" s="26"/>
      <c r="J54" s="27">
        <f t="shared" si="1"/>
        <v>0</v>
      </c>
      <c r="K54" s="19" t="str">
        <f t="shared" si="2"/>
        <v/>
      </c>
      <c r="L54" s="24"/>
      <c r="M54" s="24"/>
      <c r="N54" s="24"/>
      <c r="O54" s="24"/>
      <c r="P54" s="24"/>
      <c r="Q54" s="24"/>
      <c r="R54" s="24"/>
      <c r="S54" s="24"/>
      <c r="T54" s="19">
        <f t="shared" si="3"/>
        <v>0</v>
      </c>
      <c r="U54" s="25"/>
      <c r="V54" s="20"/>
      <c r="W54" s="29" t="str">
        <f>IFERROR(VLOOKUP(U54,'Data Validation'!$A$1:$B$22,2,FALSE)," ")</f>
        <v xml:space="preserve"> </v>
      </c>
      <c r="X54" s="26"/>
    </row>
    <row r="55" spans="1:24" x14ac:dyDescent="0.3">
      <c r="A55" s="15" t="s">
        <v>96</v>
      </c>
      <c r="B55" s="22"/>
      <c r="C55" s="23"/>
      <c r="D55" s="26"/>
      <c r="E55" s="26"/>
      <c r="F55" s="26"/>
      <c r="G55" s="27" t="str">
        <f t="shared" si="0"/>
        <v/>
      </c>
      <c r="H55" s="26"/>
      <c r="I55" s="26"/>
      <c r="J55" s="27">
        <f t="shared" si="1"/>
        <v>0</v>
      </c>
      <c r="K55" s="19" t="str">
        <f t="shared" si="2"/>
        <v/>
      </c>
      <c r="L55" s="24"/>
      <c r="M55" s="24"/>
      <c r="N55" s="24"/>
      <c r="O55" s="24"/>
      <c r="P55" s="24"/>
      <c r="Q55" s="24"/>
      <c r="R55" s="24"/>
      <c r="S55" s="24"/>
      <c r="T55" s="19">
        <f t="shared" si="3"/>
        <v>0</v>
      </c>
      <c r="U55" s="25"/>
      <c r="V55" s="20"/>
      <c r="W55" s="29" t="str">
        <f>IFERROR(VLOOKUP(U55,'Data Validation'!$A$1:$B$22,2,FALSE)," ")</f>
        <v xml:space="preserve"> </v>
      </c>
      <c r="X55" s="26"/>
    </row>
    <row r="56" spans="1:24" x14ac:dyDescent="0.3">
      <c r="A56" s="15" t="s">
        <v>97</v>
      </c>
      <c r="B56" s="22"/>
      <c r="C56" s="23"/>
      <c r="D56" s="26"/>
      <c r="E56" s="26"/>
      <c r="F56" s="26"/>
      <c r="G56" s="27" t="str">
        <f t="shared" si="0"/>
        <v/>
      </c>
      <c r="H56" s="26"/>
      <c r="I56" s="26"/>
      <c r="J56" s="27">
        <f t="shared" si="1"/>
        <v>0</v>
      </c>
      <c r="K56" s="19" t="str">
        <f t="shared" si="2"/>
        <v/>
      </c>
      <c r="L56" s="24"/>
      <c r="M56" s="24"/>
      <c r="N56" s="24"/>
      <c r="O56" s="24"/>
      <c r="P56" s="24"/>
      <c r="Q56" s="24"/>
      <c r="R56" s="24"/>
      <c r="S56" s="24"/>
      <c r="T56" s="19">
        <f t="shared" si="3"/>
        <v>0</v>
      </c>
      <c r="U56" s="25"/>
      <c r="V56" s="20"/>
      <c r="W56" s="29" t="str">
        <f>IFERROR(VLOOKUP(U56,'Data Validation'!$A$1:$B$22,2,FALSE)," ")</f>
        <v xml:space="preserve"> </v>
      </c>
      <c r="X56" s="26"/>
    </row>
    <row r="57" spans="1:24" x14ac:dyDescent="0.3">
      <c r="A57" s="15" t="s">
        <v>98</v>
      </c>
      <c r="B57" s="22"/>
      <c r="C57" s="23"/>
      <c r="D57" s="26"/>
      <c r="E57" s="26"/>
      <c r="F57" s="26"/>
      <c r="G57" s="27" t="str">
        <f t="shared" si="0"/>
        <v/>
      </c>
      <c r="H57" s="26"/>
      <c r="I57" s="26"/>
      <c r="J57" s="27">
        <f t="shared" si="1"/>
        <v>0</v>
      </c>
      <c r="K57" s="19" t="str">
        <f t="shared" si="2"/>
        <v/>
      </c>
      <c r="L57" s="24"/>
      <c r="M57" s="24"/>
      <c r="N57" s="24"/>
      <c r="O57" s="24"/>
      <c r="P57" s="24"/>
      <c r="Q57" s="24"/>
      <c r="R57" s="24"/>
      <c r="S57" s="24"/>
      <c r="T57" s="19">
        <f t="shared" si="3"/>
        <v>0</v>
      </c>
      <c r="U57" s="25"/>
      <c r="V57" s="20"/>
      <c r="W57" s="29" t="str">
        <f>IFERROR(VLOOKUP(U57,'Data Validation'!$A$1:$B$22,2,FALSE)," ")</f>
        <v xml:space="preserve"> </v>
      </c>
      <c r="X57" s="26"/>
    </row>
    <row r="58" spans="1:24" x14ac:dyDescent="0.3">
      <c r="A58" s="15" t="s">
        <v>99</v>
      </c>
      <c r="B58" s="22"/>
      <c r="C58" s="23"/>
      <c r="D58" s="26"/>
      <c r="E58" s="26"/>
      <c r="F58" s="26"/>
      <c r="G58" s="27" t="str">
        <f t="shared" si="0"/>
        <v/>
      </c>
      <c r="H58" s="26"/>
      <c r="I58" s="26"/>
      <c r="J58" s="27">
        <f t="shared" si="1"/>
        <v>0</v>
      </c>
      <c r="K58" s="19" t="str">
        <f t="shared" si="2"/>
        <v/>
      </c>
      <c r="L58" s="24"/>
      <c r="M58" s="24"/>
      <c r="N58" s="24"/>
      <c r="O58" s="24"/>
      <c r="P58" s="24"/>
      <c r="Q58" s="24"/>
      <c r="R58" s="24"/>
      <c r="S58" s="24"/>
      <c r="T58" s="19">
        <f t="shared" si="3"/>
        <v>0</v>
      </c>
      <c r="U58" s="25"/>
      <c r="V58" s="20"/>
      <c r="W58" s="29" t="str">
        <f>IFERROR(VLOOKUP(U58,'Data Validation'!$A$1:$B$22,2,FALSE)," ")</f>
        <v xml:space="preserve"> </v>
      </c>
      <c r="X58" s="26"/>
    </row>
    <row r="59" spans="1:24" x14ac:dyDescent="0.3">
      <c r="A59" s="15" t="s">
        <v>100</v>
      </c>
      <c r="B59" s="22"/>
      <c r="C59" s="23"/>
      <c r="D59" s="26"/>
      <c r="E59" s="26"/>
      <c r="F59" s="26"/>
      <c r="G59" s="27" t="str">
        <f t="shared" si="0"/>
        <v/>
      </c>
      <c r="H59" s="26"/>
      <c r="I59" s="26"/>
      <c r="J59" s="27">
        <f t="shared" si="1"/>
        <v>0</v>
      </c>
      <c r="K59" s="19" t="str">
        <f t="shared" si="2"/>
        <v/>
      </c>
      <c r="L59" s="24"/>
      <c r="M59" s="24"/>
      <c r="N59" s="24"/>
      <c r="O59" s="24"/>
      <c r="P59" s="24"/>
      <c r="Q59" s="24"/>
      <c r="R59" s="24"/>
      <c r="S59" s="24"/>
      <c r="T59" s="19">
        <f t="shared" si="3"/>
        <v>0</v>
      </c>
      <c r="U59" s="25"/>
      <c r="V59" s="20"/>
      <c r="W59" s="29" t="str">
        <f>IFERROR(VLOOKUP(U59,'Data Validation'!$A$1:$B$22,2,FALSE)," ")</f>
        <v xml:space="preserve"> </v>
      </c>
      <c r="X59" s="26"/>
    </row>
    <row r="60" spans="1:24" x14ac:dyDescent="0.3">
      <c r="A60" s="15" t="s">
        <v>101</v>
      </c>
      <c r="B60" s="22"/>
      <c r="C60" s="23"/>
      <c r="D60" s="26"/>
      <c r="E60" s="26"/>
      <c r="F60" s="26"/>
      <c r="G60" s="27" t="str">
        <f t="shared" si="0"/>
        <v/>
      </c>
      <c r="H60" s="26"/>
      <c r="I60" s="26"/>
      <c r="J60" s="27">
        <f t="shared" si="1"/>
        <v>0</v>
      </c>
      <c r="K60" s="19" t="str">
        <f t="shared" si="2"/>
        <v/>
      </c>
      <c r="L60" s="24"/>
      <c r="M60" s="24"/>
      <c r="N60" s="24"/>
      <c r="O60" s="24"/>
      <c r="P60" s="24"/>
      <c r="Q60" s="24"/>
      <c r="R60" s="24"/>
      <c r="S60" s="24"/>
      <c r="T60" s="19">
        <f t="shared" si="3"/>
        <v>0</v>
      </c>
      <c r="U60" s="25"/>
      <c r="V60" s="20"/>
      <c r="W60" s="29" t="str">
        <f>IFERROR(VLOOKUP(U60,'Data Validation'!$A$1:$B$22,2,FALSE)," ")</f>
        <v xml:space="preserve"> </v>
      </c>
      <c r="X60" s="26"/>
    </row>
    <row r="61" spans="1:24" x14ac:dyDescent="0.3">
      <c r="A61" s="15" t="s">
        <v>102</v>
      </c>
      <c r="B61" s="22"/>
      <c r="C61" s="23"/>
      <c r="D61" s="26"/>
      <c r="E61" s="26"/>
      <c r="F61" s="26"/>
      <c r="G61" s="27" t="str">
        <f t="shared" si="0"/>
        <v/>
      </c>
      <c r="H61" s="26"/>
      <c r="I61" s="26"/>
      <c r="J61" s="27">
        <f t="shared" si="1"/>
        <v>0</v>
      </c>
      <c r="K61" s="19" t="str">
        <f t="shared" si="2"/>
        <v/>
      </c>
      <c r="L61" s="24"/>
      <c r="M61" s="24"/>
      <c r="N61" s="24"/>
      <c r="O61" s="24"/>
      <c r="P61" s="24"/>
      <c r="Q61" s="24"/>
      <c r="R61" s="24"/>
      <c r="S61" s="24"/>
      <c r="T61" s="19">
        <f t="shared" si="3"/>
        <v>0</v>
      </c>
      <c r="U61" s="25"/>
      <c r="V61" s="20"/>
      <c r="W61" s="29" t="str">
        <f>IFERROR(VLOOKUP(U61,'Data Validation'!$A$1:$B$22,2,FALSE)," ")</f>
        <v xml:space="preserve"> </v>
      </c>
      <c r="X61" s="26"/>
    </row>
    <row r="62" spans="1:24" x14ac:dyDescent="0.3">
      <c r="A62" s="15" t="s">
        <v>103</v>
      </c>
      <c r="B62" s="22"/>
      <c r="C62" s="23"/>
      <c r="D62" s="26"/>
      <c r="E62" s="22"/>
      <c r="F62" s="26"/>
      <c r="G62" s="27" t="str">
        <f t="shared" si="0"/>
        <v/>
      </c>
      <c r="H62" s="26"/>
      <c r="I62" s="26"/>
      <c r="J62" s="27">
        <f t="shared" si="1"/>
        <v>0</v>
      </c>
      <c r="K62" s="19" t="str">
        <f t="shared" si="2"/>
        <v/>
      </c>
      <c r="L62" s="24"/>
      <c r="M62" s="24"/>
      <c r="N62" s="24"/>
      <c r="O62" s="24"/>
      <c r="P62" s="24"/>
      <c r="Q62" s="24"/>
      <c r="R62" s="24"/>
      <c r="S62" s="24"/>
      <c r="T62" s="19">
        <f t="shared" si="3"/>
        <v>0</v>
      </c>
      <c r="U62" s="25"/>
      <c r="V62" s="20"/>
      <c r="W62" s="29" t="str">
        <f>IFERROR(VLOOKUP(U62,'Data Validation'!$A$1:$B$22,2,FALSE)," ")</f>
        <v xml:space="preserve"> </v>
      </c>
      <c r="X62" s="26"/>
    </row>
    <row r="63" spans="1:24" x14ac:dyDescent="0.3">
      <c r="A63" s="15" t="s">
        <v>104</v>
      </c>
      <c r="B63" s="22"/>
      <c r="C63" s="23"/>
      <c r="D63" s="26"/>
      <c r="E63" s="26"/>
      <c r="F63" s="26"/>
      <c r="G63" s="27" t="str">
        <f t="shared" si="0"/>
        <v/>
      </c>
      <c r="H63" s="26"/>
      <c r="I63" s="26"/>
      <c r="J63" s="27">
        <f t="shared" si="1"/>
        <v>0</v>
      </c>
      <c r="K63" s="19" t="str">
        <f t="shared" si="2"/>
        <v/>
      </c>
      <c r="L63" s="24"/>
      <c r="M63" s="24"/>
      <c r="N63" s="24"/>
      <c r="O63" s="24"/>
      <c r="P63" s="24"/>
      <c r="Q63" s="24"/>
      <c r="R63" s="24"/>
      <c r="S63" s="24"/>
      <c r="T63" s="19">
        <f t="shared" si="3"/>
        <v>0</v>
      </c>
      <c r="U63" s="25"/>
      <c r="V63" s="20"/>
      <c r="W63" s="29" t="str">
        <f>IFERROR(VLOOKUP(U63,'Data Validation'!$A$1:$B$22,2,FALSE)," ")</f>
        <v xml:space="preserve"> </v>
      </c>
      <c r="X63" s="26"/>
    </row>
  </sheetData>
  <sheetProtection algorithmName="SHA-512" hashValue="woxdrcl8I85NDbU/Q8HIVhVFeT6E29KWGoGYESZKbwpmCeEnhevZknKgChsH9j4VBC3NRFBbjUanC2/Canf2cA==" saltValue="dWNwaaVHPieXxJjiZ8WftA==" spinCount="100000" sheet="1" objects="1" scenarios="1"/>
  <mergeCells count="17">
    <mergeCell ref="L1:M2"/>
    <mergeCell ref="V1:V3"/>
    <mergeCell ref="W1:W3"/>
    <mergeCell ref="B1:B3"/>
    <mergeCell ref="A1:A3"/>
    <mergeCell ref="X1:X3"/>
    <mergeCell ref="U1:U3"/>
    <mergeCell ref="C1:C3"/>
    <mergeCell ref="N1:N3"/>
    <mergeCell ref="O1:O3"/>
    <mergeCell ref="P1:P3"/>
    <mergeCell ref="Q1:Q3"/>
    <mergeCell ref="R1:R3"/>
    <mergeCell ref="S1:S3"/>
    <mergeCell ref="T1:T3"/>
    <mergeCell ref="D1:K1"/>
    <mergeCell ref="D2:K2"/>
  </mergeCells>
  <phoneticPr fontId="11" type="noConversion"/>
  <conditionalFormatting sqref="J4:J63">
    <cfRule type="cellIs" dxfId="2" priority="1" operator="equal">
      <formula>0</formula>
    </cfRule>
  </conditionalFormatting>
  <conditionalFormatting sqref="K4:K63">
    <cfRule type="cellIs" dxfId="1" priority="2" operator="equal">
      <formula>0</formula>
    </cfRule>
  </conditionalFormatting>
  <conditionalFormatting sqref="T4:T63">
    <cfRule type="cellIs" dxfId="0" priority="4" operator="equal">
      <formula>0</formula>
    </cfRule>
  </conditionalFormatting>
  <dataValidations count="1">
    <dataValidation type="list" allowBlank="1" showInputMessage="1" showErrorMessage="1" sqref="F4:F63" xr:uid="{D947B7E4-5B74-0B41-A2CB-E12444B3FE77}">
      <formula1>"Car / Van, Motorcycle"</formula1>
    </dataValidation>
  </dataValidations>
  <pageMargins left="0.7" right="0.7" top="0.75" bottom="0.75" header="0.3" footer="0.3"/>
  <pageSetup paperSize="9" orientation="portrait" horizontalDpi="0" verticalDpi="0"/>
  <ignoredErrors>
    <ignoredError sqref="T5:T6 T7:T63" formulaRange="1"/>
    <ignoredError sqref="A4:A5" numberStoredAsText="1"/>
  </ignoredErrors>
  <extLst>
    <ext xmlns:x14="http://schemas.microsoft.com/office/spreadsheetml/2009/9/main" uri="{CCE6A557-97BC-4b89-ADB6-D9C93CAAB3DF}">
      <x14:dataValidations xmlns:xm="http://schemas.microsoft.com/office/excel/2006/main" count="2">
        <x14:dataValidation type="list" allowBlank="1" showInputMessage="1" showErrorMessage="1" xr:uid="{DAF79269-79CE-CA45-84E2-ED4DF205BBEB}">
          <x14:formula1>
            <xm:f>'Data Validation'!$A$2:$A$22</xm:f>
          </x14:formula1>
          <xm:sqref>U4:U63</xm:sqref>
        </x14:dataValidation>
        <x14:dataValidation type="list" allowBlank="1" showInputMessage="1" showErrorMessage="1" xr:uid="{E7C9B5DB-F1DF-A743-A519-66CAD571E7E9}">
          <x14:formula1>
            <xm:f>'Data Validation'!$C$2:$C$14</xm:f>
          </x14:formula1>
          <xm:sqref>V4:V63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FD2D5-3B43-F141-9384-AD62C70A10BB}">
  <dimension ref="A1:C22"/>
  <sheetViews>
    <sheetView workbookViewId="0">
      <selection activeCell="C15" sqref="C15"/>
    </sheetView>
  </sheetViews>
  <sheetFormatPr defaultColWidth="11.19921875" defaultRowHeight="15.6" x14ac:dyDescent="0.3"/>
  <cols>
    <col min="1" max="1" width="38.19921875" style="6" bestFit="1" customWidth="1"/>
    <col min="2" max="2" width="25.796875" bestFit="1" customWidth="1"/>
  </cols>
  <sheetData>
    <row r="1" spans="1:3" ht="18" x14ac:dyDescent="0.35">
      <c r="A1" s="30" t="s">
        <v>32</v>
      </c>
      <c r="B1" s="30" t="s">
        <v>111</v>
      </c>
      <c r="C1" s="30" t="s">
        <v>127</v>
      </c>
    </row>
    <row r="2" spans="1:3" x14ac:dyDescent="0.3">
      <c r="A2" s="6" t="s">
        <v>133</v>
      </c>
      <c r="B2" s="6" t="s">
        <v>117</v>
      </c>
      <c r="C2" s="6" t="s">
        <v>147</v>
      </c>
    </row>
    <row r="3" spans="1:3" x14ac:dyDescent="0.3">
      <c r="A3" s="6" t="s">
        <v>134</v>
      </c>
      <c r="B3" s="6" t="s">
        <v>118</v>
      </c>
      <c r="C3" s="6" t="s">
        <v>148</v>
      </c>
    </row>
    <row r="4" spans="1:3" x14ac:dyDescent="0.3">
      <c r="A4" s="6" t="s">
        <v>135</v>
      </c>
      <c r="B4" s="6" t="s">
        <v>138</v>
      </c>
      <c r="C4" s="6" t="s">
        <v>149</v>
      </c>
    </row>
    <row r="5" spans="1:3" x14ac:dyDescent="0.3">
      <c r="A5" s="6" t="s">
        <v>136</v>
      </c>
      <c r="B5" s="6" t="s">
        <v>139</v>
      </c>
      <c r="C5" s="6" t="s">
        <v>151</v>
      </c>
    </row>
    <row r="6" spans="1:3" x14ac:dyDescent="0.3">
      <c r="A6" s="6" t="s">
        <v>137</v>
      </c>
      <c r="B6" s="6" t="s">
        <v>120</v>
      </c>
      <c r="C6" s="6" t="s">
        <v>150</v>
      </c>
    </row>
    <row r="7" spans="1:3" x14ac:dyDescent="0.3">
      <c r="A7" s="6" t="s">
        <v>140</v>
      </c>
      <c r="B7" s="6" t="s">
        <v>141</v>
      </c>
      <c r="C7" s="6" t="s">
        <v>152</v>
      </c>
    </row>
    <row r="8" spans="1:3" x14ac:dyDescent="0.3">
      <c r="A8" s="6" t="s">
        <v>35</v>
      </c>
      <c r="B8" s="6" t="s">
        <v>119</v>
      </c>
      <c r="C8" s="6" t="s">
        <v>154</v>
      </c>
    </row>
    <row r="9" spans="1:3" x14ac:dyDescent="0.3">
      <c r="A9" s="6" t="s">
        <v>34</v>
      </c>
      <c r="B9" s="6" t="s">
        <v>142</v>
      </c>
      <c r="C9" s="6" t="s">
        <v>153</v>
      </c>
    </row>
    <row r="10" spans="1:3" x14ac:dyDescent="0.3">
      <c r="A10" s="6" t="s">
        <v>33</v>
      </c>
      <c r="B10" s="6" t="s">
        <v>118</v>
      </c>
      <c r="C10" s="6" t="s">
        <v>155</v>
      </c>
    </row>
    <row r="11" spans="1:3" x14ac:dyDescent="0.3">
      <c r="A11" s="6" t="s">
        <v>143</v>
      </c>
      <c r="B11" s="6" t="s">
        <v>118</v>
      </c>
      <c r="C11" s="6" t="s">
        <v>156</v>
      </c>
    </row>
    <row r="12" spans="1:3" x14ac:dyDescent="0.3">
      <c r="A12" s="6" t="s">
        <v>144</v>
      </c>
      <c r="B12" s="6" t="s">
        <v>141</v>
      </c>
      <c r="C12" s="6" t="s">
        <v>157</v>
      </c>
    </row>
    <row r="13" spans="1:3" x14ac:dyDescent="0.3">
      <c r="A13" s="6" t="s">
        <v>116</v>
      </c>
      <c r="B13" s="6" t="s">
        <v>120</v>
      </c>
      <c r="C13" s="6" t="s">
        <v>158</v>
      </c>
    </row>
    <row r="14" spans="1:3" x14ac:dyDescent="0.3">
      <c r="A14" s="6" t="s">
        <v>116</v>
      </c>
      <c r="B14" s="6" t="s">
        <v>120</v>
      </c>
      <c r="C14" s="6" t="s">
        <v>128</v>
      </c>
    </row>
    <row r="15" spans="1:3" x14ac:dyDescent="0.3">
      <c r="A15" s="6" t="s">
        <v>112</v>
      </c>
      <c r="B15" s="6" t="s">
        <v>120</v>
      </c>
    </row>
    <row r="16" spans="1:3" x14ac:dyDescent="0.3">
      <c r="A16" s="6" t="s">
        <v>126</v>
      </c>
      <c r="B16" s="6" t="s">
        <v>132</v>
      </c>
    </row>
    <row r="17" spans="1:2" x14ac:dyDescent="0.3">
      <c r="A17" s="6" t="s">
        <v>131</v>
      </c>
      <c r="B17" s="6" t="s">
        <v>146</v>
      </c>
    </row>
    <row r="18" spans="1:2" x14ac:dyDescent="0.3">
      <c r="A18" s="6" t="s">
        <v>113</v>
      </c>
      <c r="B18" s="6" t="s">
        <v>122</v>
      </c>
    </row>
    <row r="19" spans="1:2" x14ac:dyDescent="0.3">
      <c r="A19" s="6" t="s">
        <v>114</v>
      </c>
      <c r="B19" s="6" t="s">
        <v>123</v>
      </c>
    </row>
    <row r="20" spans="1:2" x14ac:dyDescent="0.3">
      <c r="A20" s="6" t="s">
        <v>115</v>
      </c>
      <c r="B20" s="6" t="s">
        <v>121</v>
      </c>
    </row>
    <row r="21" spans="1:2" x14ac:dyDescent="0.3">
      <c r="A21" s="6" t="s">
        <v>145</v>
      </c>
      <c r="B21" s="6" t="s">
        <v>120</v>
      </c>
    </row>
    <row r="22" spans="1:2" x14ac:dyDescent="0.3">
      <c r="A22" s="6" t="s">
        <v>36</v>
      </c>
      <c r="B22" s="1"/>
    </row>
  </sheetData>
  <sheetProtection algorithmName="SHA-512" hashValue="qeCWaWmCaio48Tt+Mgo0Q2ZComSkkUxfxk5UoHFkaT7AGCqRH8FA8M4WKftbO9Vq5FpvQDyYw6QkhwMoa1QB0w==" saltValue="6smNj0hqMmuKGKD8EI2mRA==" spinCount="100000" sheet="1" objects="1" scenarios="1"/>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Expenses Form</vt:lpstr>
      <vt:lpstr>Detail Sheet</vt:lpstr>
      <vt:lpstr>Data Validation</vt:lpstr>
      <vt:lpstr>'Expenses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William Hazell</cp:lastModifiedBy>
  <dcterms:created xsi:type="dcterms:W3CDTF">2022-01-24T14:57:45Z</dcterms:created>
  <dcterms:modified xsi:type="dcterms:W3CDTF">2026-06-08T11:49:23Z</dcterms:modified>
</cp:coreProperties>
</file>